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8972" windowHeight="8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191" i="1" l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E19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U112" i="1" s="1"/>
  <c r="V111" i="1"/>
  <c r="W111" i="1"/>
  <c r="X111" i="1"/>
  <c r="Y111" i="1"/>
  <c r="Z111" i="1"/>
  <c r="AA111" i="1"/>
  <c r="AB111" i="1"/>
  <c r="AC111" i="1"/>
  <c r="E111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E133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E9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E52" i="1"/>
  <c r="S72" i="1"/>
  <c r="T72" i="1"/>
  <c r="U72" i="1"/>
  <c r="V72" i="1"/>
  <c r="W72" i="1"/>
  <c r="X72" i="1"/>
  <c r="Y72" i="1"/>
  <c r="Z72" i="1"/>
  <c r="AA72" i="1"/>
  <c r="AB72" i="1"/>
  <c r="AC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E72" i="1"/>
  <c r="U219" i="1" l="1"/>
  <c r="U212" i="1"/>
  <c r="AC210" i="1"/>
  <c r="AB210" i="1"/>
  <c r="AA210" i="1"/>
  <c r="Z210" i="1"/>
  <c r="Y210" i="1"/>
  <c r="X210" i="1"/>
  <c r="W210" i="1"/>
  <c r="V210" i="1"/>
  <c r="T210" i="1"/>
  <c r="S210" i="1"/>
  <c r="R210" i="1"/>
  <c r="Q210" i="1"/>
  <c r="P210" i="1"/>
  <c r="O210" i="1"/>
  <c r="N210" i="1"/>
  <c r="M210" i="1"/>
  <c r="AC200" i="1"/>
  <c r="AB200" i="1"/>
  <c r="AA200" i="1"/>
  <c r="Z200" i="1"/>
  <c r="Y200" i="1"/>
  <c r="X200" i="1"/>
  <c r="W200" i="1"/>
  <c r="V200" i="1"/>
  <c r="T200" i="1"/>
  <c r="S200" i="1"/>
  <c r="R200" i="1"/>
  <c r="Q200" i="1"/>
  <c r="P200" i="1"/>
  <c r="O200" i="1"/>
  <c r="N200" i="1"/>
  <c r="M200" i="1"/>
  <c r="AC180" i="1"/>
  <c r="AC191" i="1" s="1"/>
  <c r="AB180" i="1"/>
  <c r="AB191" i="1" s="1"/>
  <c r="AA180" i="1"/>
  <c r="AA191" i="1" s="1"/>
  <c r="Z180" i="1"/>
  <c r="Z191" i="1" s="1"/>
  <c r="Y180" i="1"/>
  <c r="Y191" i="1" s="1"/>
  <c r="X180" i="1"/>
  <c r="X191" i="1" s="1"/>
  <c r="W180" i="1"/>
  <c r="W191" i="1" s="1"/>
  <c r="V180" i="1"/>
  <c r="V191" i="1" s="1"/>
  <c r="T180" i="1"/>
  <c r="T191" i="1" s="1"/>
  <c r="S180" i="1"/>
  <c r="S191" i="1" s="1"/>
  <c r="R180" i="1"/>
  <c r="R191" i="1" s="1"/>
  <c r="Q180" i="1"/>
  <c r="Q191" i="1" s="1"/>
  <c r="P180" i="1"/>
  <c r="P191" i="1" s="1"/>
  <c r="O180" i="1"/>
  <c r="O191" i="1" s="1"/>
  <c r="N180" i="1"/>
  <c r="N191" i="1" s="1"/>
  <c r="M180" i="1"/>
  <c r="M191" i="1" s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P171" i="1"/>
  <c r="O171" i="1"/>
  <c r="N171" i="1"/>
  <c r="M171" i="1"/>
  <c r="AC161" i="1"/>
  <c r="AB161" i="1"/>
  <c r="AA161" i="1"/>
  <c r="Z161" i="1"/>
  <c r="Y161" i="1"/>
  <c r="X161" i="1"/>
  <c r="W161" i="1"/>
  <c r="V161" i="1"/>
  <c r="T161" i="1"/>
  <c r="S161" i="1"/>
  <c r="R161" i="1"/>
  <c r="Q161" i="1"/>
  <c r="P161" i="1"/>
  <c r="O161" i="1"/>
  <c r="N161" i="1"/>
  <c r="M161" i="1"/>
  <c r="AC151" i="1"/>
  <c r="AB151" i="1"/>
  <c r="AA151" i="1"/>
  <c r="Z151" i="1"/>
  <c r="Y151" i="1"/>
  <c r="X151" i="1"/>
  <c r="W151" i="1"/>
  <c r="V151" i="1"/>
  <c r="T151" i="1"/>
  <c r="S151" i="1"/>
  <c r="R151" i="1"/>
  <c r="Q151" i="1"/>
  <c r="P151" i="1"/>
  <c r="O151" i="1"/>
  <c r="N151" i="1"/>
  <c r="M151" i="1"/>
  <c r="AC142" i="1"/>
  <c r="AB142" i="1"/>
  <c r="AA142" i="1"/>
  <c r="Z142" i="1"/>
  <c r="Y142" i="1"/>
  <c r="X142" i="1"/>
  <c r="W142" i="1"/>
  <c r="V142" i="1"/>
  <c r="T142" i="1"/>
  <c r="S142" i="1"/>
  <c r="R142" i="1"/>
  <c r="Q142" i="1"/>
  <c r="P142" i="1"/>
  <c r="O142" i="1"/>
  <c r="N142" i="1"/>
  <c r="M142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P123" i="1"/>
  <c r="O123" i="1"/>
  <c r="N123" i="1"/>
  <c r="M123" i="1"/>
  <c r="AC101" i="1"/>
  <c r="AC112" i="1" s="1"/>
  <c r="AB101" i="1"/>
  <c r="AB112" i="1" s="1"/>
  <c r="AA101" i="1"/>
  <c r="AA112" i="1" s="1"/>
  <c r="Z101" i="1"/>
  <c r="Z112" i="1" s="1"/>
  <c r="Y101" i="1"/>
  <c r="Y112" i="1" s="1"/>
  <c r="X101" i="1"/>
  <c r="X112" i="1" s="1"/>
  <c r="W101" i="1"/>
  <c r="W112" i="1" s="1"/>
  <c r="V101" i="1"/>
  <c r="V112" i="1" s="1"/>
  <c r="T101" i="1"/>
  <c r="T112" i="1" s="1"/>
  <c r="S101" i="1"/>
  <c r="S112" i="1" s="1"/>
  <c r="R101" i="1"/>
  <c r="R112" i="1" s="1"/>
  <c r="Q101" i="1"/>
  <c r="Q112" i="1" s="1"/>
  <c r="P101" i="1"/>
  <c r="P112" i="1" s="1"/>
  <c r="O101" i="1"/>
  <c r="O112" i="1" s="1"/>
  <c r="N101" i="1"/>
  <c r="N112" i="1" s="1"/>
  <c r="M101" i="1"/>
  <c r="M112" i="1" s="1"/>
  <c r="AC81" i="1"/>
  <c r="AB81" i="1"/>
  <c r="AA81" i="1"/>
  <c r="Z81" i="1"/>
  <c r="Y81" i="1"/>
  <c r="X81" i="1"/>
  <c r="W81" i="1"/>
  <c r="V81" i="1"/>
  <c r="T81" i="1"/>
  <c r="S81" i="1"/>
  <c r="R81" i="1"/>
  <c r="Q81" i="1"/>
  <c r="P81" i="1"/>
  <c r="O81" i="1"/>
  <c r="N81" i="1"/>
  <c r="M81" i="1"/>
  <c r="AC62" i="1"/>
  <c r="AC73" i="1" s="1"/>
  <c r="AB62" i="1"/>
  <c r="AB73" i="1" s="1"/>
  <c r="AA62" i="1"/>
  <c r="AA73" i="1" s="1"/>
  <c r="Z62" i="1"/>
  <c r="Z73" i="1" s="1"/>
  <c r="Y62" i="1"/>
  <c r="Y73" i="1" s="1"/>
  <c r="X62" i="1"/>
  <c r="X73" i="1" s="1"/>
  <c r="W62" i="1"/>
  <c r="W73" i="1" s="1"/>
  <c r="V62" i="1"/>
  <c r="V73" i="1" s="1"/>
  <c r="T62" i="1"/>
  <c r="S62" i="1"/>
  <c r="R62" i="1"/>
  <c r="Q62" i="1"/>
  <c r="P62" i="1"/>
  <c r="O62" i="1"/>
  <c r="N62" i="1"/>
  <c r="M62" i="1"/>
  <c r="AC42" i="1"/>
  <c r="AB42" i="1"/>
  <c r="AA42" i="1"/>
  <c r="Z42" i="1"/>
  <c r="Y42" i="1"/>
  <c r="X42" i="1"/>
  <c r="W42" i="1"/>
  <c r="V42" i="1"/>
  <c r="T42" i="1"/>
  <c r="S42" i="1"/>
  <c r="R42" i="1"/>
  <c r="Q42" i="1"/>
  <c r="P42" i="1"/>
  <c r="O42" i="1"/>
  <c r="N42" i="1"/>
  <c r="M42" i="1"/>
  <c r="AC32" i="1"/>
  <c r="AB32" i="1"/>
  <c r="AA32" i="1"/>
  <c r="Z32" i="1"/>
  <c r="Y32" i="1"/>
  <c r="X32" i="1"/>
  <c r="W32" i="1"/>
  <c r="V32" i="1"/>
  <c r="T32" i="1"/>
  <c r="S32" i="1"/>
  <c r="R32" i="1"/>
  <c r="Q32" i="1"/>
  <c r="P32" i="1"/>
  <c r="O32" i="1"/>
  <c r="N32" i="1"/>
  <c r="M32" i="1"/>
  <c r="AC22" i="1"/>
  <c r="AB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M22" i="1"/>
  <c r="L210" i="1"/>
  <c r="K210" i="1"/>
  <c r="J210" i="1"/>
  <c r="I210" i="1"/>
  <c r="H210" i="1"/>
  <c r="G210" i="1"/>
  <c r="F210" i="1"/>
  <c r="E210" i="1"/>
  <c r="L200" i="1"/>
  <c r="K200" i="1"/>
  <c r="J200" i="1"/>
  <c r="I200" i="1"/>
  <c r="H200" i="1"/>
  <c r="G200" i="1"/>
  <c r="F200" i="1"/>
  <c r="E200" i="1"/>
  <c r="L180" i="1"/>
  <c r="L191" i="1" s="1"/>
  <c r="K180" i="1"/>
  <c r="K191" i="1" s="1"/>
  <c r="J180" i="1"/>
  <c r="J191" i="1" s="1"/>
  <c r="I180" i="1"/>
  <c r="I191" i="1" s="1"/>
  <c r="H180" i="1"/>
  <c r="H191" i="1" s="1"/>
  <c r="G180" i="1"/>
  <c r="G191" i="1" s="1"/>
  <c r="F180" i="1"/>
  <c r="F191" i="1" s="1"/>
  <c r="E180" i="1"/>
  <c r="E191" i="1" s="1"/>
  <c r="L171" i="1"/>
  <c r="K171" i="1"/>
  <c r="J171" i="1"/>
  <c r="I171" i="1"/>
  <c r="H171" i="1"/>
  <c r="G171" i="1"/>
  <c r="F171" i="1"/>
  <c r="E171" i="1"/>
  <c r="L161" i="1"/>
  <c r="K161" i="1"/>
  <c r="J161" i="1"/>
  <c r="I161" i="1"/>
  <c r="H161" i="1"/>
  <c r="G161" i="1"/>
  <c r="F161" i="1"/>
  <c r="E161" i="1"/>
  <c r="L151" i="1"/>
  <c r="K151" i="1"/>
  <c r="J151" i="1"/>
  <c r="I151" i="1"/>
  <c r="H151" i="1"/>
  <c r="G151" i="1"/>
  <c r="F151" i="1"/>
  <c r="E151" i="1"/>
  <c r="L142" i="1"/>
  <c r="K142" i="1"/>
  <c r="J142" i="1"/>
  <c r="I142" i="1"/>
  <c r="H142" i="1"/>
  <c r="G142" i="1"/>
  <c r="F142" i="1"/>
  <c r="E142" i="1"/>
  <c r="L123" i="1"/>
  <c r="K123" i="1"/>
  <c r="J123" i="1"/>
  <c r="I123" i="1"/>
  <c r="H123" i="1"/>
  <c r="G123" i="1"/>
  <c r="F123" i="1"/>
  <c r="E123" i="1"/>
  <c r="L101" i="1"/>
  <c r="L112" i="1" s="1"/>
  <c r="K101" i="1"/>
  <c r="K112" i="1" s="1"/>
  <c r="J101" i="1"/>
  <c r="J112" i="1" s="1"/>
  <c r="I101" i="1"/>
  <c r="I112" i="1" s="1"/>
  <c r="H101" i="1"/>
  <c r="H112" i="1" s="1"/>
  <c r="G101" i="1"/>
  <c r="G112" i="1" s="1"/>
  <c r="F101" i="1"/>
  <c r="F112" i="1" s="1"/>
  <c r="E101" i="1"/>
  <c r="E112" i="1" s="1"/>
  <c r="L81" i="1"/>
  <c r="K81" i="1"/>
  <c r="J81" i="1"/>
  <c r="I81" i="1"/>
  <c r="H81" i="1"/>
  <c r="G81" i="1"/>
  <c r="F81" i="1"/>
  <c r="E81" i="1"/>
  <c r="L62" i="1"/>
  <c r="K62" i="1"/>
  <c r="J62" i="1"/>
  <c r="I62" i="1"/>
  <c r="H62" i="1"/>
  <c r="G62" i="1"/>
  <c r="F62" i="1"/>
  <c r="E62" i="1"/>
  <c r="L42" i="1"/>
  <c r="K42" i="1"/>
  <c r="J42" i="1"/>
  <c r="I42" i="1"/>
  <c r="H42" i="1"/>
  <c r="G42" i="1"/>
  <c r="F42" i="1"/>
  <c r="E42" i="1"/>
  <c r="L32" i="1"/>
  <c r="K32" i="1"/>
  <c r="J32" i="1"/>
  <c r="I32" i="1"/>
  <c r="H32" i="1"/>
  <c r="G32" i="1"/>
  <c r="F32" i="1"/>
  <c r="E32" i="1"/>
  <c r="L22" i="1"/>
  <c r="K22" i="1"/>
  <c r="J22" i="1"/>
  <c r="I22" i="1"/>
  <c r="H22" i="1"/>
  <c r="G22" i="1"/>
  <c r="F22" i="1"/>
  <c r="E22" i="1"/>
  <c r="E33" i="1" l="1"/>
  <c r="F33" i="1"/>
  <c r="G33" i="1"/>
  <c r="H33" i="1"/>
  <c r="I33" i="1"/>
  <c r="J33" i="1"/>
  <c r="K33" i="1"/>
  <c r="L33" i="1"/>
  <c r="E53" i="1"/>
  <c r="F53" i="1"/>
  <c r="G53" i="1"/>
  <c r="H53" i="1"/>
  <c r="I53" i="1"/>
  <c r="J53" i="1"/>
  <c r="K53" i="1"/>
  <c r="L53" i="1"/>
  <c r="E73" i="1"/>
  <c r="F73" i="1"/>
  <c r="G73" i="1"/>
  <c r="H73" i="1"/>
  <c r="I73" i="1"/>
  <c r="J73" i="1"/>
  <c r="K73" i="1"/>
  <c r="L73" i="1"/>
  <c r="E92" i="1"/>
  <c r="F92" i="1"/>
  <c r="G92" i="1"/>
  <c r="H92" i="1"/>
  <c r="I92" i="1"/>
  <c r="J92" i="1"/>
  <c r="K92" i="1"/>
  <c r="L92" i="1"/>
  <c r="E134" i="1"/>
  <c r="F134" i="1"/>
  <c r="G134" i="1"/>
  <c r="H134" i="1"/>
  <c r="I134" i="1"/>
  <c r="J134" i="1"/>
  <c r="K134" i="1"/>
  <c r="L134" i="1"/>
  <c r="E152" i="1"/>
  <c r="F152" i="1"/>
  <c r="G152" i="1"/>
  <c r="H152" i="1"/>
  <c r="I152" i="1"/>
  <c r="J152" i="1"/>
  <c r="K152" i="1"/>
  <c r="L152" i="1"/>
  <c r="E172" i="1"/>
  <c r="F172" i="1"/>
  <c r="G172" i="1"/>
  <c r="H172" i="1"/>
  <c r="I172" i="1"/>
  <c r="J172" i="1"/>
  <c r="K172" i="1"/>
  <c r="L172" i="1"/>
  <c r="E211" i="1"/>
  <c r="F211" i="1"/>
  <c r="G211" i="1"/>
  <c r="H211" i="1"/>
  <c r="I211" i="1"/>
  <c r="J211" i="1"/>
  <c r="K211" i="1"/>
  <c r="L211" i="1"/>
  <c r="M33" i="1"/>
  <c r="N33" i="1"/>
  <c r="O33" i="1"/>
  <c r="P33" i="1"/>
  <c r="Q33" i="1"/>
  <c r="R33" i="1"/>
  <c r="S33" i="1"/>
  <c r="T33" i="1"/>
  <c r="V33" i="1"/>
  <c r="W33" i="1"/>
  <c r="X33" i="1"/>
  <c r="Y33" i="1"/>
  <c r="Z33" i="1"/>
  <c r="AA33" i="1"/>
  <c r="AB33" i="1"/>
  <c r="AC33" i="1"/>
  <c r="M53" i="1"/>
  <c r="N53" i="1"/>
  <c r="O53" i="1"/>
  <c r="P53" i="1"/>
  <c r="Q53" i="1"/>
  <c r="R53" i="1"/>
  <c r="S53" i="1"/>
  <c r="T53" i="1"/>
  <c r="V53" i="1"/>
  <c r="W53" i="1"/>
  <c r="X53" i="1"/>
  <c r="Y53" i="1"/>
  <c r="Z53" i="1"/>
  <c r="AA53" i="1"/>
  <c r="AB53" i="1"/>
  <c r="AC53" i="1"/>
  <c r="M73" i="1"/>
  <c r="N73" i="1"/>
  <c r="O73" i="1"/>
  <c r="P73" i="1"/>
  <c r="Q73" i="1"/>
  <c r="R73" i="1"/>
  <c r="S73" i="1"/>
  <c r="T73" i="1"/>
  <c r="M92" i="1"/>
  <c r="N92" i="1"/>
  <c r="O92" i="1"/>
  <c r="P92" i="1"/>
  <c r="Q92" i="1"/>
  <c r="R92" i="1"/>
  <c r="S92" i="1"/>
  <c r="T92" i="1"/>
  <c r="V92" i="1"/>
  <c r="W92" i="1"/>
  <c r="X92" i="1"/>
  <c r="Y92" i="1"/>
  <c r="Z92" i="1"/>
  <c r="AA92" i="1"/>
  <c r="AB92" i="1"/>
  <c r="AC92" i="1"/>
  <c r="M134" i="1"/>
  <c r="N134" i="1"/>
  <c r="O134" i="1"/>
  <c r="P134" i="1"/>
  <c r="Q134" i="1"/>
  <c r="R134" i="1"/>
  <c r="S134" i="1"/>
  <c r="T134" i="1"/>
  <c r="V134" i="1"/>
  <c r="W134" i="1"/>
  <c r="X134" i="1"/>
  <c r="Y134" i="1"/>
  <c r="Z134" i="1"/>
  <c r="AA134" i="1"/>
  <c r="AB134" i="1"/>
  <c r="AC134" i="1"/>
  <c r="M152" i="1"/>
  <c r="N152" i="1"/>
  <c r="O152" i="1"/>
  <c r="P152" i="1"/>
  <c r="Q152" i="1"/>
  <c r="R152" i="1"/>
  <c r="S152" i="1"/>
  <c r="T152" i="1"/>
  <c r="V152" i="1"/>
  <c r="W152" i="1"/>
  <c r="X152" i="1"/>
  <c r="Y152" i="1"/>
  <c r="Z152" i="1"/>
  <c r="AA152" i="1"/>
  <c r="AB152" i="1"/>
  <c r="AC152" i="1"/>
  <c r="M172" i="1"/>
  <c r="N172" i="1"/>
  <c r="O172" i="1"/>
  <c r="P172" i="1"/>
  <c r="Q172" i="1"/>
  <c r="R172" i="1"/>
  <c r="S172" i="1"/>
  <c r="T172" i="1"/>
  <c r="V172" i="1"/>
  <c r="W172" i="1"/>
  <c r="X172" i="1"/>
  <c r="Y172" i="1"/>
  <c r="Z172" i="1"/>
  <c r="AA172" i="1"/>
  <c r="AB172" i="1"/>
  <c r="AC172" i="1"/>
  <c r="M211" i="1"/>
  <c r="M212" i="1" s="1"/>
  <c r="N211" i="1"/>
  <c r="N212" i="1" s="1"/>
  <c r="O211" i="1"/>
  <c r="O212" i="1" s="1"/>
  <c r="P211" i="1"/>
  <c r="P212" i="1" s="1"/>
  <c r="Q211" i="1"/>
  <c r="Q212" i="1" s="1"/>
  <c r="R211" i="1"/>
  <c r="R212" i="1" s="1"/>
  <c r="S211" i="1"/>
  <c r="S212" i="1" s="1"/>
  <c r="T211" i="1"/>
  <c r="T212" i="1" s="1"/>
  <c r="V211" i="1"/>
  <c r="V212" i="1" s="1"/>
  <c r="W211" i="1"/>
  <c r="W212" i="1" s="1"/>
  <c r="X211" i="1"/>
  <c r="X212" i="1" s="1"/>
  <c r="Y211" i="1"/>
  <c r="Y212" i="1" s="1"/>
  <c r="Z211" i="1"/>
  <c r="Z212" i="1" s="1"/>
  <c r="AA211" i="1"/>
  <c r="AA212" i="1" s="1"/>
  <c r="AB211" i="1"/>
  <c r="AB212" i="1" s="1"/>
  <c r="AC211" i="1"/>
  <c r="AC212" i="1" s="1"/>
  <c r="AA219" i="1" l="1"/>
  <c r="W219" i="1"/>
  <c r="P219" i="1"/>
  <c r="AB219" i="1"/>
  <c r="Z219" i="1"/>
  <c r="X219" i="1"/>
  <c r="V219" i="1"/>
  <c r="S219" i="1"/>
  <c r="O219" i="1"/>
  <c r="M219" i="1"/>
  <c r="AC219" i="1"/>
  <c r="Y219" i="1"/>
  <c r="T219" i="1"/>
  <c r="N219" i="1"/>
  <c r="Q219" i="1"/>
  <c r="R219" i="1"/>
  <c r="E212" i="1"/>
  <c r="L212" i="1"/>
  <c r="L219" i="1"/>
  <c r="K212" i="1"/>
  <c r="K219" i="1"/>
  <c r="J212" i="1"/>
  <c r="J219" i="1"/>
  <c r="I212" i="1"/>
  <c r="I219" i="1"/>
  <c r="H212" i="1"/>
  <c r="H219" i="1"/>
  <c r="G212" i="1"/>
  <c r="G219" i="1"/>
  <c r="F212" i="1"/>
  <c r="F219" i="1"/>
  <c r="E219" i="1"/>
</calcChain>
</file>

<file path=xl/sharedStrings.xml><?xml version="1.0" encoding="utf-8"?>
<sst xmlns="http://schemas.openxmlformats.org/spreadsheetml/2006/main" count="968" uniqueCount="141">
  <si>
    <t>Хлевенского муниципального района</t>
  </si>
  <si>
    <t xml:space="preserve">   печать</t>
  </si>
  <si>
    <t>№   рец</t>
  </si>
  <si>
    <t xml:space="preserve">   наименование блюд</t>
  </si>
  <si>
    <t>Масса порции (г)</t>
  </si>
  <si>
    <t xml:space="preserve">            Пищевые вещества  (г)   </t>
  </si>
  <si>
    <t>Энергетическая ценность (ккал)</t>
  </si>
  <si>
    <t>Витамины</t>
  </si>
  <si>
    <t>Минеральные вещества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</si>
  <si>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</si>
  <si>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</si>
  <si>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</si>
  <si>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</si>
  <si>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</si>
  <si>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</si>
  <si>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</si>
  <si>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</si>
  <si>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</si>
  <si>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</si>
  <si>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</si>
  <si>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 7-10 лет</t>
  </si>
  <si>
    <t xml:space="preserve"> 11лет и старше</t>
  </si>
  <si>
    <t xml:space="preserve"> 7-10 лет </t>
  </si>
  <si>
    <t>7-10 лет</t>
  </si>
  <si>
    <t xml:space="preserve">7-10 лет </t>
  </si>
  <si>
    <t>наименование блюд</t>
  </si>
  <si>
    <t>каша молочная пшенная с маслом</t>
  </si>
  <si>
    <t>150/5</t>
  </si>
  <si>
    <t>каша молочная пшеннаяс маслом</t>
  </si>
  <si>
    <t>хлеб пшеничный</t>
  </si>
  <si>
    <t>масло сливочное</t>
  </si>
  <si>
    <t>чай с сахаром  с лимоном</t>
  </si>
  <si>
    <t>200/15/11</t>
  </si>
  <si>
    <t>Итого</t>
  </si>
  <si>
    <t xml:space="preserve">                 Обед:</t>
  </si>
  <si>
    <t>винегред овощной</t>
  </si>
  <si>
    <t>рассольник со сметаной</t>
  </si>
  <si>
    <t>200/10</t>
  </si>
  <si>
    <t>250/10</t>
  </si>
  <si>
    <t xml:space="preserve">рассольник </t>
  </si>
  <si>
    <t>макаронные изделия отварные с маслом</t>
  </si>
  <si>
    <t>котлета говяжья</t>
  </si>
  <si>
    <t>компот из сухофруктов витаминизированный</t>
  </si>
  <si>
    <t>хлеб  ржано-пшеничный</t>
  </si>
  <si>
    <t>кондитерское изделие</t>
  </si>
  <si>
    <t>итого</t>
  </si>
  <si>
    <t>Всего при 2-х разовом питании</t>
  </si>
  <si>
    <t>-</t>
  </si>
  <si>
    <t xml:space="preserve">Мучное изделие </t>
  </si>
  <si>
    <t>молочно-кислая продукция</t>
  </si>
  <si>
    <t>День № 2     Завтрак:</t>
  </si>
  <si>
    <t>каша рисовая молочная жидкая</t>
  </si>
  <si>
    <t xml:space="preserve">чай с сахаром  </t>
  </si>
  <si>
    <t>200/15</t>
  </si>
  <si>
    <t>Итого завтрак</t>
  </si>
  <si>
    <t>салат из белокачанной капусты</t>
  </si>
  <si>
    <t>суп гороховый</t>
  </si>
  <si>
    <t>картофельное пюре с маслом</t>
  </si>
  <si>
    <t>200/5</t>
  </si>
  <si>
    <t>гуляш</t>
  </si>
  <si>
    <t>кисель витаминизированный</t>
  </si>
  <si>
    <t>День №3     Завтрак:</t>
  </si>
  <si>
    <t>каша молочная манная с маслом</t>
  </si>
  <si>
    <t xml:space="preserve">чай с сахаром </t>
  </si>
  <si>
    <t xml:space="preserve">                     Обед:</t>
  </si>
  <si>
    <t xml:space="preserve">салат из моркови </t>
  </si>
  <si>
    <t>щи из свежей капусты  со сметаной</t>
  </si>
  <si>
    <t>щи из свежей капусты со сметаной</t>
  </si>
  <si>
    <t>рис отварной с маслом</t>
  </si>
  <si>
    <t>куры отварные</t>
  </si>
  <si>
    <t>День № 4    Завтрак:</t>
  </si>
  <si>
    <t>Сырники из творога со сливочным маслом</t>
  </si>
  <si>
    <t>50/5</t>
  </si>
  <si>
    <t>яйцо отварное</t>
  </si>
  <si>
    <t>1шт.</t>
  </si>
  <si>
    <t>капуста тушеная</t>
  </si>
  <si>
    <t>суп с макаронными изделиями</t>
  </si>
  <si>
    <t>рыба тушеная с овощами</t>
  </si>
  <si>
    <t>Кондитерское изделие</t>
  </si>
  <si>
    <t>День № 5    Завтрак:</t>
  </si>
  <si>
    <t>гарнир гречка со сливочным маслом с сахаром</t>
  </si>
  <si>
    <t>гарнир гречка со сливочным маслом</t>
  </si>
  <si>
    <t>салат из  столовой свеклы</t>
  </si>
  <si>
    <t>суп картофельный с мясными фрикадельками со сметаной</t>
  </si>
  <si>
    <t>200/35/10</t>
  </si>
  <si>
    <t>250/35/10</t>
  </si>
  <si>
    <t>сок</t>
  </si>
  <si>
    <t>фрукты</t>
  </si>
  <si>
    <t>плов из говядины</t>
  </si>
  <si>
    <t>День № 7     Завтрак:</t>
  </si>
  <si>
    <t xml:space="preserve"> сыр</t>
  </si>
  <si>
    <t>каша геркулесовая молочная с маслом</t>
  </si>
  <si>
    <t xml:space="preserve">суп гороховый </t>
  </si>
  <si>
    <t>суп гороховый со сметаной</t>
  </si>
  <si>
    <t>День № 9    Завтрак:</t>
  </si>
  <si>
    <t>творожная запеканка</t>
  </si>
  <si>
    <t>кофейный напиток</t>
  </si>
  <si>
    <t>суп картофельный с крупой со сметаной</t>
  </si>
  <si>
    <t>котлета рыбная</t>
  </si>
  <si>
    <t>суп молочный с макаронными изделиями</t>
  </si>
  <si>
    <t>борщ из свежей капусты  со сметаной</t>
  </si>
  <si>
    <t xml:space="preserve">борщ из свежей капусты </t>
  </si>
  <si>
    <t xml:space="preserve">№  </t>
  </si>
  <si>
    <t>наименование показателя</t>
  </si>
  <si>
    <t>* Овощи урожая прошлого года (капусту, репчатый лук, корнеплоды и др.) в период после 1 марта допускается использовать только после термической обработки.)</t>
  </si>
  <si>
    <t>Использовать хлебобулочные изделия обагащенные железом, йодом.</t>
  </si>
  <si>
    <t>Рекомендуется включать свежие фрукты и овощи   на завтрак и обед.</t>
  </si>
  <si>
    <t xml:space="preserve">                                                для  учащихся  Хлевенского муниципального района</t>
  </si>
  <si>
    <t>Таблица нормативов по СанПин 2.3/2.4.3590-20</t>
  </si>
  <si>
    <t>7-11лет</t>
  </si>
  <si>
    <t>12-18лет</t>
  </si>
  <si>
    <t>УТВЕРЖДАЮ</t>
  </si>
  <si>
    <t>салат овощной</t>
  </si>
  <si>
    <t>норма по СанПиН 55%  от суточной нормы +-5%</t>
  </si>
  <si>
    <t>тефтели</t>
  </si>
  <si>
    <t>Салат овощной</t>
  </si>
  <si>
    <t>Фрукты</t>
  </si>
  <si>
    <t xml:space="preserve">                                                                          ПРИМЕРНОЕ ДВУХНЕДЕЛЬНОЕ МЕНЮ</t>
  </si>
  <si>
    <t xml:space="preserve">                                                для разновозрастной категории:  7-10лет,  11лет и старше</t>
  </si>
  <si>
    <t>какао с молоком</t>
  </si>
  <si>
    <t>салат из  моркови</t>
  </si>
  <si>
    <t>норма по СанПиН        60%  от суточной нормы  +-5%</t>
  </si>
  <si>
    <t>среднее значение при      2-х разовом питании показателя по меню</t>
  </si>
  <si>
    <t>гуляш из говядины</t>
  </si>
  <si>
    <t>День № 6     Завтрак:</t>
  </si>
  <si>
    <t>День № 8   Завтрак:</t>
  </si>
  <si>
    <t>День № 10   Завтрак:</t>
  </si>
  <si>
    <t>День № 1     Завтрак:</t>
  </si>
  <si>
    <t>№ рецептуры</t>
  </si>
  <si>
    <t xml:space="preserve">    Первая неделя</t>
  </si>
  <si>
    <t xml:space="preserve">    Вторая неделя</t>
  </si>
  <si>
    <t>ИТОГО  за  10дней</t>
  </si>
  <si>
    <t>итого обед</t>
  </si>
  <si>
    <t>Итого за день</t>
  </si>
  <si>
    <t>Составил методист Кононенко Н.В. 2-10-59</t>
  </si>
  <si>
    <t xml:space="preserve">                                                           на 2024-2025 учебный год</t>
  </si>
  <si>
    <t>250/5</t>
  </si>
  <si>
    <t>250/5/5</t>
  </si>
  <si>
    <t>500/5</t>
  </si>
  <si>
    <t>Директор МБОУ СОШ села Конь-Колодезь</t>
  </si>
  <si>
    <r>
      <rPr>
        <b/>
        <sz val="11"/>
        <color theme="1"/>
        <rFont val="Times New Roman"/>
        <family val="1"/>
        <charset val="204"/>
      </rPr>
      <t>Директор</t>
    </r>
    <r>
      <rPr>
        <sz val="11"/>
        <color theme="1"/>
        <rFont val="Times New Roman"/>
        <family val="1"/>
        <charset val="204"/>
      </rPr>
      <t xml:space="preserve">   ___________________    </t>
    </r>
    <r>
      <rPr>
        <b/>
        <sz val="11"/>
        <color theme="1"/>
        <rFont val="Times New Roman"/>
        <family val="1"/>
        <charset val="204"/>
      </rPr>
      <t>Тамбовцев В.В.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</si>
</sst>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0"/>
  </cellStyleXfs>
  <cellXfs count="184">
    <xf numFmtId="0" fontId="0" fillId="0" borderId="0" xfId="0"/>
    <xf numFmtId="0" fontId="0" fillId="0" borderId="0" xfId="0"/>
    <xf numFmtId="2" fontId="20" fillId="0" borderId="12" xfId="37" applyNumberFormat="1" applyFont="1" applyFill="1" applyBorder="1" applyAlignment="1">
      <alignment horizontal="center" vertical="center" wrapText="1"/>
    </xf>
    <xf numFmtId="0" fontId="20" fillId="0" borderId="10" xfId="37" applyFont="1" applyFill="1" applyBorder="1" applyAlignment="1">
      <alignment horizontal="center" vertical="center"/>
    </xf>
    <xf numFmtId="0" fontId="22" fillId="0" borderId="10" xfId="1" applyFont="1" applyBorder="1" applyAlignment="1">
      <alignment vertical="top" wrapText="1"/>
    </xf>
    <xf numFmtId="0" fontId="22" fillId="0" borderId="10" xfId="1" applyFont="1" applyBorder="1"/>
    <xf numFmtId="0" fontId="22" fillId="0" borderId="10" xfId="1" applyFont="1" applyBorder="1" applyAlignment="1">
      <alignment horizontal="center" vertical="top" wrapText="1"/>
    </xf>
    <xf numFmtId="1" fontId="22" fillId="0" borderId="10" xfId="37" applyNumberFormat="1" applyFont="1" applyFill="1" applyBorder="1" applyAlignment="1">
      <alignment horizontal="center" vertical="center"/>
    </xf>
    <xf numFmtId="0" fontId="21" fillId="0" borderId="10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1" fillId="0" borderId="13" xfId="1" applyFont="1" applyBorder="1" applyAlignment="1">
      <alignment vertical="top" wrapText="1"/>
    </xf>
    <xf numFmtId="0" fontId="22" fillId="0" borderId="13" xfId="1" applyFont="1" applyBorder="1"/>
    <xf numFmtId="0" fontId="22" fillId="0" borderId="14" xfId="1" applyFont="1" applyBorder="1"/>
    <xf numFmtId="0" fontId="22" fillId="0" borderId="15" xfId="1" applyFont="1" applyBorder="1"/>
    <xf numFmtId="0" fontId="24" fillId="0" borderId="10" xfId="1" applyFont="1" applyBorder="1" applyAlignment="1">
      <alignment horizontal="center" vertical="top" wrapText="1"/>
    </xf>
    <xf numFmtId="0" fontId="24" fillId="0" borderId="10" xfId="1" applyFont="1" applyBorder="1"/>
    <xf numFmtId="0" fontId="21" fillId="0" borderId="15" xfId="1" applyFont="1" applyBorder="1" applyAlignment="1">
      <alignment vertical="top" wrapText="1"/>
    </xf>
    <xf numFmtId="0" fontId="21" fillId="0" borderId="11" xfId="1" applyFont="1" applyBorder="1" applyAlignment="1">
      <alignment vertical="top" wrapText="1"/>
    </xf>
    <xf numFmtId="0" fontId="26" fillId="0" borderId="11" xfId="1" applyFont="1" applyBorder="1" applyAlignment="1">
      <alignment vertical="top" wrapText="1"/>
    </xf>
    <xf numFmtId="0" fontId="26" fillId="0" borderId="10" xfId="1" applyFont="1" applyBorder="1" applyAlignment="1">
      <alignment vertical="top" wrapText="1"/>
    </xf>
    <xf numFmtId="0" fontId="21" fillId="0" borderId="15" xfId="1" applyFont="1" applyBorder="1" applyAlignment="1"/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/>
    <xf numFmtId="0" fontId="30" fillId="0" borderId="0" xfId="0" applyFont="1" applyAlignment="1"/>
    <xf numFmtId="0" fontId="32" fillId="0" borderId="0" xfId="0" applyFont="1" applyAlignment="1">
      <alignment horizontal="center"/>
    </xf>
    <xf numFmtId="0" fontId="22" fillId="0" borderId="10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/>
    </xf>
    <xf numFmtId="0" fontId="22" fillId="0" borderId="13" xfId="1" applyFont="1" applyBorder="1" applyAlignment="1">
      <alignment horizontal="left" vertical="top" wrapText="1"/>
    </xf>
    <xf numFmtId="0" fontId="22" fillId="0" borderId="13" xfId="1" applyFont="1" applyBorder="1" applyAlignment="1">
      <alignment horizontal="left"/>
    </xf>
    <xf numFmtId="0" fontId="24" fillId="0" borderId="10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/>
    </xf>
    <xf numFmtId="0" fontId="20" fillId="0" borderId="10" xfId="37" applyFont="1" applyFill="1" applyBorder="1" applyAlignment="1">
      <alignment horizontal="left" vertical="center"/>
    </xf>
    <xf numFmtId="0" fontId="22" fillId="0" borderId="10" xfId="1" applyNumberFormat="1" applyFont="1" applyBorder="1" applyAlignment="1">
      <alignment horizontal="left" vertical="top" wrapText="1"/>
    </xf>
    <xf numFmtId="2" fontId="24" fillId="0" borderId="10" xfId="1" applyNumberFormat="1" applyFont="1" applyBorder="1" applyAlignment="1">
      <alignment horizontal="left" vertical="top" wrapText="1"/>
    </xf>
    <xf numFmtId="0" fontId="24" fillId="0" borderId="13" xfId="1" applyFont="1" applyBorder="1" applyAlignment="1">
      <alignment horizontal="left" vertical="top" wrapText="1"/>
    </xf>
    <xf numFmtId="0" fontId="23" fillId="0" borderId="13" xfId="1" applyFont="1" applyBorder="1" applyAlignment="1">
      <alignment horizontal="left" vertical="top" wrapText="1"/>
    </xf>
    <xf numFmtId="0" fontId="26" fillId="0" borderId="11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/>
    </xf>
    <xf numFmtId="0" fontId="27" fillId="0" borderId="0" xfId="0" applyFont="1" applyAlignment="1"/>
    <xf numFmtId="0" fontId="22" fillId="0" borderId="0" xfId="37" applyFont="1" applyBorder="1"/>
    <xf numFmtId="0" fontId="22" fillId="0" borderId="0" xfId="37" applyFont="1"/>
    <xf numFmtId="0" fontId="26" fillId="0" borderId="0" xfId="37" applyFont="1" applyAlignment="1">
      <alignment horizontal="left"/>
    </xf>
    <xf numFmtId="0" fontId="22" fillId="24" borderId="0" xfId="37" applyFont="1" applyFill="1"/>
    <xf numFmtId="0" fontId="24" fillId="0" borderId="16" xfId="37" applyFont="1" applyBorder="1" applyAlignment="1">
      <alignment horizontal="center" vertical="center" wrapText="1"/>
    </xf>
    <xf numFmtId="0" fontId="25" fillId="0" borderId="16" xfId="37" applyFont="1" applyBorder="1" applyAlignment="1">
      <alignment horizontal="left" vertical="center" wrapText="1"/>
    </xf>
    <xf numFmtId="0" fontId="22" fillId="0" borderId="10" xfId="37" applyFont="1" applyBorder="1" applyAlignment="1">
      <alignment horizontal="center" vertical="center" wrapText="1"/>
    </xf>
    <xf numFmtId="0" fontId="36" fillId="0" borderId="0" xfId="37" applyFont="1"/>
    <xf numFmtId="0" fontId="36" fillId="0" borderId="0" xfId="37" applyFont="1" applyAlignment="1">
      <alignment horizontal="left"/>
    </xf>
    <xf numFmtId="0" fontId="36" fillId="24" borderId="0" xfId="37" applyFont="1" applyFill="1"/>
    <xf numFmtId="0" fontId="36" fillId="0" borderId="10" xfId="37" applyFont="1" applyBorder="1" applyAlignment="1">
      <alignment horizontal="center" vertical="center" wrapText="1"/>
    </xf>
    <xf numFmtId="0" fontId="22" fillId="24" borderId="10" xfId="37" applyFont="1" applyFill="1" applyBorder="1"/>
    <xf numFmtId="0" fontId="24" fillId="0" borderId="10" xfId="37" applyFont="1" applyBorder="1" applyAlignment="1">
      <alignment horizontal="center" vertical="center" wrapText="1"/>
    </xf>
    <xf numFmtId="0" fontId="22" fillId="24" borderId="10" xfId="37" applyFont="1" applyFill="1" applyBorder="1" applyAlignment="1">
      <alignment horizontal="center" vertical="center" wrapText="1"/>
    </xf>
    <xf numFmtId="0" fontId="22" fillId="0" borderId="10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center" vertical="center" wrapText="1"/>
    </xf>
    <xf numFmtId="0" fontId="21" fillId="0" borderId="16" xfId="37" applyFont="1" applyBorder="1" applyAlignment="1">
      <alignment vertical="top" wrapText="1"/>
    </xf>
    <xf numFmtId="0" fontId="20" fillId="0" borderId="16" xfId="37" applyFont="1" applyBorder="1" applyAlignment="1">
      <alignment horizontal="center" vertical="top" wrapText="1"/>
    </xf>
    <xf numFmtId="2" fontId="24" fillId="0" borderId="10" xfId="37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Alignment="1"/>
    <xf numFmtId="0" fontId="20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/>
    </xf>
    <xf numFmtId="0" fontId="20" fillId="0" borderId="13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/>
    </xf>
    <xf numFmtId="0" fontId="20" fillId="0" borderId="14" xfId="1" applyFont="1" applyBorder="1" applyAlignment="1">
      <alignment horizontal="left" vertical="top" wrapText="1"/>
    </xf>
    <xf numFmtId="0" fontId="20" fillId="0" borderId="20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left" vertical="top" wrapText="1"/>
    </xf>
    <xf numFmtId="0" fontId="20" fillId="0" borderId="12" xfId="1" applyFont="1" applyBorder="1" applyAlignment="1">
      <alignment horizontal="left" vertical="top" wrapText="1"/>
    </xf>
    <xf numFmtId="0" fontId="20" fillId="0" borderId="11" xfId="1" applyFont="1" applyBorder="1" applyAlignment="1">
      <alignment horizontal="left" vertical="top" wrapText="1"/>
    </xf>
    <xf numFmtId="0" fontId="20" fillId="0" borderId="1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5" fillId="0" borderId="10" xfId="1" applyFont="1" applyBorder="1" applyAlignment="1">
      <alignment horizontal="left" vertical="top" wrapText="1"/>
    </xf>
    <xf numFmtId="0" fontId="26" fillId="0" borderId="10" xfId="1" applyFont="1" applyBorder="1" applyAlignment="1">
      <alignment horizontal="left"/>
    </xf>
    <xf numFmtId="0" fontId="20" fillId="0" borderId="10" xfId="1" applyFont="1" applyBorder="1" applyAlignment="1">
      <alignment horizontal="left"/>
    </xf>
    <xf numFmtId="0" fontId="21" fillId="0" borderId="10" xfId="1" applyFont="1" applyBorder="1" applyAlignment="1">
      <alignment horizontal="left" vertical="top" wrapText="1"/>
    </xf>
    <xf numFmtId="0" fontId="26" fillId="0" borderId="10" xfId="37" applyFont="1" applyBorder="1" applyAlignment="1">
      <alignment horizontal="left" vertical="center" wrapText="1"/>
    </xf>
    <xf numFmtId="2" fontId="20" fillId="0" borderId="12" xfId="37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0" fontId="21" fillId="0" borderId="10" xfId="1" applyFont="1" applyBorder="1" applyAlignment="1"/>
    <xf numFmtId="0" fontId="20" fillId="0" borderId="11" xfId="1" applyFont="1" applyBorder="1" applyAlignment="1">
      <alignment vertical="top" wrapText="1"/>
    </xf>
    <xf numFmtId="0" fontId="26" fillId="0" borderId="10" xfId="37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21" fillId="0" borderId="10" xfId="1" applyFont="1" applyBorder="1" applyAlignment="1">
      <alignment horizontal="left" wrapText="1"/>
    </xf>
    <xf numFmtId="0" fontId="21" fillId="0" borderId="10" xfId="1" applyFont="1" applyBorder="1" applyAlignment="1">
      <alignment wrapText="1"/>
    </xf>
    <xf numFmtId="0" fontId="26" fillId="0" borderId="0" xfId="37" applyFont="1" applyBorder="1" applyAlignment="1">
      <alignment horizontal="center" vertical="center" wrapText="1"/>
    </xf>
    <xf numFmtId="0" fontId="20" fillId="0" borderId="10" xfId="1" applyNumberFormat="1" applyFont="1" applyBorder="1" applyAlignment="1"/>
    <xf numFmtId="0" fontId="20" fillId="0" borderId="10" xfId="1" applyNumberFormat="1" applyFont="1" applyBorder="1" applyAlignment="1">
      <alignment vertical="top" wrapText="1"/>
    </xf>
    <xf numFmtId="0" fontId="20" fillId="0" borderId="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0" fillId="0" borderId="0" xfId="1" applyFont="1" applyBorder="1" applyAlignment="1">
      <alignment vertical="top" wrapText="1"/>
    </xf>
    <xf numFmtId="0" fontId="24" fillId="0" borderId="0" xfId="1" applyFont="1" applyBorder="1"/>
    <xf numFmtId="0" fontId="0" fillId="0" borderId="0" xfId="0" applyBorder="1"/>
    <xf numFmtId="0" fontId="22" fillId="0" borderId="13" xfId="1" applyFont="1" applyBorder="1" applyAlignment="1">
      <alignment horizontal="left" wrapText="1"/>
    </xf>
    <xf numFmtId="0" fontId="22" fillId="0" borderId="10" xfId="1" applyFont="1" applyBorder="1" applyAlignment="1">
      <alignment horizontal="left" wrapText="1"/>
    </xf>
    <xf numFmtId="0" fontId="22" fillId="0" borderId="10" xfId="1" applyFont="1" applyBorder="1" applyAlignment="1"/>
    <xf numFmtId="0" fontId="22" fillId="0" borderId="15" xfId="1" applyFont="1" applyBorder="1" applyAlignment="1"/>
    <xf numFmtId="0" fontId="22" fillId="0" borderId="16" xfId="37" applyFont="1" applyBorder="1" applyAlignment="1">
      <alignment horizontal="center" wrapText="1"/>
    </xf>
    <xf numFmtId="0" fontId="22" fillId="24" borderId="16" xfId="37" applyFont="1" applyFill="1" applyBorder="1" applyAlignment="1">
      <alignment horizontal="center" wrapText="1"/>
    </xf>
    <xf numFmtId="0" fontId="22" fillId="24" borderId="10" xfId="37" applyFont="1" applyFill="1" applyBorder="1" applyAlignment="1"/>
    <xf numFmtId="0" fontId="22" fillId="0" borderId="10" xfId="37" applyFont="1" applyBorder="1" applyAlignment="1"/>
    <xf numFmtId="0" fontId="21" fillId="0" borderId="10" xfId="37" applyFont="1" applyBorder="1" applyAlignment="1">
      <alignment wrapText="1"/>
    </xf>
    <xf numFmtId="0" fontId="22" fillId="0" borderId="15" xfId="37" applyFont="1" applyBorder="1" applyAlignment="1"/>
    <xf numFmtId="0" fontId="25" fillId="0" borderId="10" xfId="44" applyFont="1" applyFill="1" applyBorder="1" applyAlignment="1">
      <alignment horizontal="center" vertical="center" wrapText="1"/>
    </xf>
    <xf numFmtId="0" fontId="26" fillId="0" borderId="16" xfId="37" applyFont="1" applyBorder="1" applyAlignment="1">
      <alignment horizontal="center" vertical="center" wrapText="1"/>
    </xf>
    <xf numFmtId="0" fontId="26" fillId="0" borderId="16" xfId="37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left" vertical="center" wrapText="1"/>
    </xf>
    <xf numFmtId="2" fontId="24" fillId="0" borderId="10" xfId="1" applyNumberFormat="1" applyFont="1" applyBorder="1" applyAlignment="1">
      <alignment horizontal="left" vertical="center" wrapText="1"/>
    </xf>
    <xf numFmtId="0" fontId="24" fillId="0" borderId="10" xfId="1" applyFont="1" applyBorder="1" applyAlignment="1">
      <alignment vertical="center" wrapText="1"/>
    </xf>
    <xf numFmtId="0" fontId="25" fillId="0" borderId="10" xfId="37" applyFont="1" applyBorder="1" applyAlignment="1">
      <alignment horizontal="center" vertical="center" wrapText="1"/>
    </xf>
    <xf numFmtId="0" fontId="26" fillId="0" borderId="10" xfId="37" applyFont="1" applyBorder="1" applyAlignment="1">
      <alignment horizontal="left" vertical="center" wrapText="1"/>
    </xf>
    <xf numFmtId="0" fontId="20" fillId="0" borderId="16" xfId="1" applyFont="1" applyBorder="1" applyAlignment="1">
      <alignment vertical="top" wrapText="1"/>
    </xf>
    <xf numFmtId="0" fontId="1" fillId="0" borderId="18" xfId="1" applyBorder="1" applyAlignment="1">
      <alignment vertical="top" wrapText="1"/>
    </xf>
    <xf numFmtId="0" fontId="1" fillId="0" borderId="13" xfId="1" applyBorder="1" applyAlignment="1">
      <alignment vertical="top" wrapText="1"/>
    </xf>
    <xf numFmtId="0" fontId="1" fillId="0" borderId="0" xfId="1"/>
    <xf numFmtId="0" fontId="21" fillId="0" borderId="0" xfId="1" applyFont="1" applyBorder="1" applyAlignment="1">
      <alignment vertical="top" wrapText="1"/>
    </xf>
    <xf numFmtId="0" fontId="1" fillId="0" borderId="13" xfId="1" applyBorder="1" applyAlignment="1">
      <alignment vertical="top" wrapTex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1" fontId="22" fillId="0" borderId="15" xfId="37" applyNumberFormat="1" applyFont="1" applyFill="1" applyBorder="1" applyAlignment="1">
      <alignment horizontal="center" vertical="center"/>
    </xf>
    <xf numFmtId="0" fontId="24" fillId="0" borderId="10" xfId="1" applyFont="1" applyBorder="1" applyAlignment="1">
      <alignment horizontal="left" wrapText="1"/>
    </xf>
    <xf numFmtId="0" fontId="35" fillId="0" borderId="0" xfId="37" applyFont="1"/>
    <xf numFmtId="0" fontId="20" fillId="0" borderId="17" xfId="1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0" fillId="0" borderId="16" xfId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20" fillId="0" borderId="16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0" fillId="0" borderId="10" xfId="1" applyFont="1" applyBorder="1" applyAlignment="1">
      <alignment vertical="top" wrapText="1"/>
    </xf>
    <xf numFmtId="0" fontId="0" fillId="0" borderId="10" xfId="0" applyBorder="1" applyAlignment="1"/>
    <xf numFmtId="0" fontId="20" fillId="0" borderId="15" xfId="1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2" fontId="20" fillId="0" borderId="15" xfId="37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20" fillId="0" borderId="12" xfId="37" applyNumberFormat="1" applyFont="1" applyFill="1" applyBorder="1" applyAlignment="1">
      <alignment horizontal="center" vertical="center" wrapText="1"/>
    </xf>
    <xf numFmtId="2" fontId="20" fillId="0" borderId="11" xfId="37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0" fillId="0" borderId="0" xfId="0" applyAlignment="1"/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15" xfId="1" applyFont="1" applyBorder="1" applyAlignment="1">
      <alignment horizontal="center" vertical="top" wrapText="1"/>
    </xf>
    <xf numFmtId="0" fontId="20" fillId="0" borderId="11" xfId="1" applyFont="1" applyBorder="1" applyAlignment="1">
      <alignment horizontal="center" vertical="top" wrapText="1"/>
    </xf>
    <xf numFmtId="0" fontId="20" fillId="0" borderId="15" xfId="1" applyFont="1" applyBorder="1" applyAlignment="1">
      <alignment horizontal="center"/>
    </xf>
    <xf numFmtId="0" fontId="20" fillId="0" borderId="11" xfId="1" applyFont="1" applyBorder="1" applyAlignment="1">
      <alignment horizontal="center"/>
    </xf>
    <xf numFmtId="0" fontId="20" fillId="0" borderId="15" xfId="1" applyFont="1" applyBorder="1" applyAlignment="1">
      <alignment vertical="top" wrapText="1"/>
    </xf>
    <xf numFmtId="0" fontId="20" fillId="0" borderId="12" xfId="1" applyFont="1" applyBorder="1" applyAlignment="1">
      <alignment vertical="top" wrapText="1"/>
    </xf>
    <xf numFmtId="0" fontId="20" fillId="0" borderId="11" xfId="1" applyFont="1" applyBorder="1" applyAlignment="1">
      <alignment vertical="top" wrapText="1"/>
    </xf>
    <xf numFmtId="0" fontId="20" fillId="0" borderId="17" xfId="1" applyFont="1" applyBorder="1" applyAlignment="1">
      <alignment vertical="top" wrapText="1"/>
    </xf>
    <xf numFmtId="0" fontId="20" fillId="0" borderId="19" xfId="1" applyFont="1" applyBorder="1" applyAlignment="1">
      <alignment vertical="top" wrapText="1"/>
    </xf>
    <xf numFmtId="0" fontId="20" fillId="0" borderId="14" xfId="1" applyFont="1" applyBorder="1" applyAlignment="1">
      <alignment vertical="top" wrapText="1"/>
    </xf>
    <xf numFmtId="0" fontId="20" fillId="0" borderId="20" xfId="1" applyFont="1" applyBorder="1" applyAlignment="1">
      <alignment vertical="top" wrapText="1"/>
    </xf>
    <xf numFmtId="2" fontId="20" fillId="0" borderId="10" xfId="37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top"/>
    </xf>
    <xf numFmtId="0" fontId="20" fillId="0" borderId="18" xfId="1" applyFont="1" applyBorder="1" applyAlignment="1">
      <alignment vertical="top" wrapText="1"/>
    </xf>
    <xf numFmtId="0" fontId="33" fillId="0" borderId="22" xfId="37" applyFont="1" applyBorder="1" applyAlignment="1">
      <alignment horizontal="left" wrapText="1"/>
    </xf>
    <xf numFmtId="0" fontId="20" fillId="0" borderId="16" xfId="1" applyFont="1" applyBorder="1" applyAlignment="1"/>
    <xf numFmtId="0" fontId="20" fillId="0" borderId="18" xfId="1" applyFont="1" applyBorder="1" applyAlignment="1"/>
    <xf numFmtId="0" fontId="20" fillId="0" borderId="13" xfId="1" applyFont="1" applyBorder="1" applyAlignment="1"/>
    <xf numFmtId="0" fontId="34" fillId="0" borderId="21" xfId="37" applyFont="1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5" fillId="0" borderId="10" xfId="37" applyFont="1" applyBorder="1" applyAlignment="1">
      <alignment horizontal="center" vertical="center" wrapText="1"/>
    </xf>
    <xf numFmtId="0" fontId="26" fillId="0" borderId="10" xfId="37" applyFont="1" applyBorder="1" applyAlignment="1">
      <alignment horizontal="center" vertical="center" wrapText="1"/>
    </xf>
    <xf numFmtId="0" fontId="25" fillId="0" borderId="10" xfId="37" applyFont="1" applyBorder="1" applyAlignment="1">
      <alignment horizontal="left" vertical="center" wrapText="1"/>
    </xf>
    <xf numFmtId="0" fontId="26" fillId="0" borderId="10" xfId="37" applyFont="1" applyBorder="1" applyAlignment="1">
      <alignment horizontal="left" vertical="center" wrapText="1"/>
    </xf>
    <xf numFmtId="0" fontId="25" fillId="24" borderId="10" xfId="37" applyFont="1" applyFill="1" applyBorder="1" applyAlignment="1">
      <alignment horizontal="center" vertical="center" wrapText="1"/>
    </xf>
    <xf numFmtId="0" fontId="26" fillId="24" borderId="10" xfId="37" applyFont="1" applyFill="1" applyBorder="1" applyAlignment="1">
      <alignment horizontal="center" vertical="center" wrapText="1"/>
    </xf>
    <xf numFmtId="2" fontId="25" fillId="0" borderId="10" xfId="44" applyNumberFormat="1" applyFont="1" applyFill="1" applyBorder="1" applyAlignment="1">
      <alignment horizontal="center" vertical="center" wrapText="1"/>
    </xf>
    <xf numFmtId="2" fontId="25" fillId="0" borderId="15" xfId="44" applyNumberFormat="1" applyFont="1" applyFill="1" applyBorder="1" applyAlignment="1">
      <alignment horizontal="center" vertical="center" wrapText="1"/>
    </xf>
    <xf numFmtId="2" fontId="25" fillId="0" borderId="12" xfId="44" applyNumberFormat="1" applyFont="1" applyFill="1" applyBorder="1" applyAlignment="1">
      <alignment horizontal="center" vertical="center" wrapText="1"/>
    </xf>
    <xf numFmtId="2" fontId="25" fillId="0" borderId="11" xfId="44" applyNumberFormat="1" applyFont="1" applyFill="1" applyBorder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Обычный_Лист1_1" xfId="44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3"/>
  <sheetViews>
    <sheetView tabSelected="1" workbookViewId="0">
      <selection activeCell="A8" sqref="A8:AC8"/>
    </sheetView>
  </sheetViews>
  <sheetFormatPr defaultRowHeight="14.4" x14ac:dyDescent="0.3"/>
  <cols>
    <col min="1" max="1" width="4.33203125" customWidth="1"/>
    <col min="2" max="2" width="20.88671875" customWidth="1"/>
    <col min="3" max="3" width="7.88671875" customWidth="1"/>
    <col min="4" max="4" width="7.6640625" customWidth="1"/>
    <col min="5" max="5" width="5.6640625" customWidth="1"/>
    <col min="6" max="6" width="5.88671875" customWidth="1"/>
    <col min="7" max="7" width="6" customWidth="1"/>
    <col min="8" max="9" width="5.5546875" customWidth="1"/>
    <col min="10" max="10" width="6.109375" customWidth="1"/>
    <col min="11" max="11" width="6.6640625" customWidth="1"/>
    <col min="12" max="12" width="6.88671875" customWidth="1"/>
    <col min="13" max="13" width="5.109375" customWidth="1"/>
    <col min="14" max="14" width="5.5546875" customWidth="1"/>
    <col min="15" max="15" width="5.109375" customWidth="1"/>
    <col min="16" max="16" width="4.5546875" customWidth="1"/>
    <col min="17" max="17" width="6.109375" customWidth="1"/>
    <col min="18" max="18" width="5.88671875" customWidth="1"/>
    <col min="19" max="19" width="4.5546875" customWidth="1"/>
    <col min="20" max="20" width="4.33203125" customWidth="1"/>
    <col min="21" max="21" width="19.5546875" hidden="1" customWidth="1"/>
    <col min="22" max="22" width="6" customWidth="1"/>
    <col min="23" max="23" width="5.6640625" customWidth="1"/>
    <col min="24" max="24" width="5.44140625" customWidth="1"/>
    <col min="25" max="25" width="5.6640625" customWidth="1"/>
    <col min="26" max="26" width="5.88671875" customWidth="1"/>
    <col min="27" max="27" width="5.6640625" customWidth="1"/>
    <col min="28" max="28" width="4.88671875" customWidth="1"/>
    <col min="29" max="29" width="4.6640625" customWidth="1"/>
  </cols>
  <sheetData>
    <row r="1" spans="1:29" ht="18" x14ac:dyDescent="0.35">
      <c r="A1" s="23"/>
      <c r="B1" s="24"/>
      <c r="C1" s="24"/>
      <c r="D1" s="24"/>
      <c r="E1" s="24"/>
      <c r="F1" s="24"/>
      <c r="G1" s="24"/>
      <c r="H1" s="24"/>
      <c r="I1" s="24"/>
      <c r="J1" s="24" t="s">
        <v>111</v>
      </c>
      <c r="K1" s="24"/>
      <c r="L1" s="24"/>
      <c r="M1" s="24"/>
      <c r="N1" s="24"/>
      <c r="O1" s="24"/>
      <c r="P1" s="24"/>
      <c r="Q1" s="24"/>
      <c r="R1" s="24"/>
      <c r="S1" s="62"/>
      <c r="T1" s="62"/>
      <c r="U1" s="1"/>
      <c r="V1" s="1"/>
      <c r="W1" s="1"/>
      <c r="X1" s="1"/>
      <c r="Y1" s="1"/>
      <c r="Z1" s="1"/>
      <c r="AA1" s="1"/>
      <c r="AB1" s="1"/>
      <c r="AC1" s="1"/>
    </row>
    <row r="2" spans="1:29" ht="15.6" x14ac:dyDescent="0.3">
      <c r="A2" s="21"/>
      <c r="B2" s="41"/>
      <c r="C2" s="41"/>
      <c r="D2" s="41"/>
      <c r="E2" s="41"/>
      <c r="F2" s="41"/>
      <c r="G2" s="41"/>
      <c r="H2" s="41"/>
      <c r="I2" s="41"/>
      <c r="J2" s="21" t="s">
        <v>139</v>
      </c>
      <c r="K2" s="41"/>
      <c r="L2" s="41"/>
      <c r="M2" s="41"/>
      <c r="N2" s="41"/>
      <c r="O2" s="41"/>
      <c r="P2" s="41"/>
      <c r="Q2" s="41"/>
      <c r="R2" s="41"/>
      <c r="S2" s="41"/>
      <c r="T2" s="62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3">
      <c r="A3" s="147"/>
      <c r="B3" s="147"/>
      <c r="C3" s="147"/>
      <c r="D3" s="147"/>
      <c r="E3" s="147"/>
      <c r="F3" s="147"/>
      <c r="G3" s="147"/>
      <c r="H3" s="61"/>
      <c r="I3" s="61"/>
      <c r="J3" s="147" t="s">
        <v>0</v>
      </c>
      <c r="K3" s="147"/>
      <c r="L3" s="147"/>
      <c r="M3" s="147"/>
      <c r="N3" s="147"/>
      <c r="O3" s="147"/>
      <c r="P3" s="147"/>
      <c r="Q3" s="147"/>
      <c r="R3" s="147"/>
      <c r="S3" s="147"/>
      <c r="T3" s="62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47"/>
      <c r="B5" s="147"/>
      <c r="C5" s="147"/>
      <c r="D5" s="61"/>
      <c r="E5" s="61"/>
      <c r="F5" s="61"/>
      <c r="G5" s="61"/>
      <c r="H5" s="61"/>
      <c r="I5" s="61"/>
      <c r="J5" s="147" t="s">
        <v>140</v>
      </c>
      <c r="K5" s="147"/>
      <c r="L5" s="147"/>
      <c r="M5" s="147"/>
      <c r="N5" s="147"/>
      <c r="O5" s="150"/>
      <c r="P5" s="150"/>
      <c r="Q5" s="150"/>
      <c r="R5" s="150"/>
      <c r="S5" s="150"/>
      <c r="T5" s="150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147" t="s">
        <v>1</v>
      </c>
      <c r="Q6" s="147"/>
      <c r="R6" s="62"/>
      <c r="S6" s="62"/>
      <c r="T6" s="62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1"/>
      <c r="Q7" s="61"/>
      <c r="R7" s="62"/>
      <c r="S7" s="62"/>
      <c r="T7" s="62"/>
      <c r="U7" s="1"/>
      <c r="V7" s="1"/>
      <c r="W7" s="1"/>
      <c r="X7" s="1"/>
      <c r="Y7" s="1"/>
      <c r="Z7" s="1"/>
      <c r="AA7" s="1"/>
      <c r="AB7" s="1"/>
      <c r="AC7" s="1"/>
    </row>
    <row r="8" spans="1:29" ht="23.4" x14ac:dyDescent="0.45">
      <c r="A8" s="151" t="s">
        <v>117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</row>
    <row r="9" spans="1:29" ht="17.399999999999999" x14ac:dyDescent="0.3">
      <c r="A9" s="148" t="s">
        <v>107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"/>
      <c r="V9" s="1"/>
      <c r="W9" s="1"/>
      <c r="X9" s="1"/>
      <c r="Y9" s="1"/>
      <c r="Z9" s="1"/>
      <c r="AA9" s="1"/>
      <c r="AB9" s="1"/>
      <c r="AC9" s="1"/>
    </row>
    <row r="10" spans="1:29" ht="18" x14ac:dyDescent="0.3">
      <c r="A10" s="149" t="s">
        <v>135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"/>
      <c r="V10" s="1"/>
      <c r="W10" s="1"/>
      <c r="X10" s="1"/>
      <c r="Y10" s="1"/>
      <c r="Z10" s="1"/>
      <c r="AA10" s="1"/>
      <c r="AB10" s="1"/>
      <c r="AC10" s="1"/>
    </row>
    <row r="11" spans="1:29" ht="33" customHeight="1" x14ac:dyDescent="0.3">
      <c r="A11" s="165" t="s">
        <v>118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25"/>
      <c r="V11" s="22"/>
      <c r="W11" s="22"/>
      <c r="X11" s="1"/>
      <c r="Y11" s="1"/>
      <c r="Z11" s="1"/>
      <c r="AA11" s="1"/>
      <c r="AB11" s="1"/>
      <c r="AC11" s="1"/>
    </row>
    <row r="12" spans="1:29" ht="21.75" customHeight="1" x14ac:dyDescent="0.3">
      <c r="A12" s="133" t="s">
        <v>128</v>
      </c>
      <c r="B12" s="168" t="s">
        <v>3</v>
      </c>
      <c r="C12" s="160" t="s">
        <v>4</v>
      </c>
      <c r="D12" s="161"/>
      <c r="E12" s="157" t="s">
        <v>5</v>
      </c>
      <c r="F12" s="158"/>
      <c r="G12" s="158"/>
      <c r="H12" s="158"/>
      <c r="I12" s="158"/>
      <c r="J12" s="159"/>
      <c r="K12" s="160" t="s">
        <v>6</v>
      </c>
      <c r="L12" s="161"/>
      <c r="M12" s="142" t="s">
        <v>7</v>
      </c>
      <c r="N12" s="145"/>
      <c r="O12" s="145"/>
      <c r="P12" s="145"/>
      <c r="Q12" s="145"/>
      <c r="R12" s="145"/>
      <c r="S12" s="145"/>
      <c r="T12" s="146"/>
      <c r="U12" s="2"/>
      <c r="V12" s="164" t="s">
        <v>8</v>
      </c>
      <c r="W12" s="164"/>
      <c r="X12" s="164"/>
      <c r="Y12" s="164"/>
      <c r="Z12" s="164"/>
      <c r="AA12" s="164"/>
      <c r="AB12" s="164"/>
      <c r="AC12" s="164"/>
    </row>
    <row r="13" spans="1:29" ht="15" customHeight="1" x14ac:dyDescent="0.3">
      <c r="A13" s="166"/>
      <c r="B13" s="169"/>
      <c r="C13" s="162"/>
      <c r="D13" s="163"/>
      <c r="E13" s="153" t="s">
        <v>9</v>
      </c>
      <c r="F13" s="154"/>
      <c r="G13" s="153" t="s">
        <v>10</v>
      </c>
      <c r="H13" s="154"/>
      <c r="I13" s="155" t="s">
        <v>11</v>
      </c>
      <c r="J13" s="156"/>
      <c r="K13" s="162"/>
      <c r="L13" s="163"/>
      <c r="M13" s="3" t="s">
        <v>12</v>
      </c>
      <c r="N13" s="3" t="s">
        <v>12</v>
      </c>
      <c r="O13" s="3" t="s">
        <v>13</v>
      </c>
      <c r="P13" s="3" t="s">
        <v>13</v>
      </c>
      <c r="Q13" s="3" t="s">
        <v>14</v>
      </c>
      <c r="R13" s="3" t="s">
        <v>14</v>
      </c>
      <c r="S13" s="3" t="s">
        <v>15</v>
      </c>
      <c r="T13" s="3" t="s">
        <v>15</v>
      </c>
      <c r="U13" s="3"/>
      <c r="V13" s="3" t="s">
        <v>16</v>
      </c>
      <c r="W13" s="3" t="s">
        <v>16</v>
      </c>
      <c r="X13" s="3" t="s">
        <v>17</v>
      </c>
      <c r="Y13" s="3" t="s">
        <v>17</v>
      </c>
      <c r="Z13" s="3" t="s">
        <v>18</v>
      </c>
      <c r="AA13" s="3" t="s">
        <v>18</v>
      </c>
      <c r="AB13" s="3" t="s">
        <v>19</v>
      </c>
      <c r="AC13" s="3" t="s">
        <v>19</v>
      </c>
    </row>
    <row r="14" spans="1:29" ht="40.799999999999997" x14ac:dyDescent="0.3">
      <c r="A14" s="134"/>
      <c r="B14" s="170"/>
      <c r="C14" s="4" t="s">
        <v>20</v>
      </c>
      <c r="D14" s="4" t="s">
        <v>21</v>
      </c>
      <c r="E14" s="4" t="s">
        <v>22</v>
      </c>
      <c r="F14" s="4" t="s">
        <v>21</v>
      </c>
      <c r="G14" s="4" t="s">
        <v>23</v>
      </c>
      <c r="H14" s="4" t="s">
        <v>21</v>
      </c>
      <c r="I14" s="4" t="s">
        <v>24</v>
      </c>
      <c r="J14" s="4" t="s">
        <v>21</v>
      </c>
      <c r="K14" s="4" t="s">
        <v>24</v>
      </c>
      <c r="L14" s="4" t="s">
        <v>21</v>
      </c>
      <c r="M14" s="4" t="s">
        <v>20</v>
      </c>
      <c r="N14" s="4" t="s">
        <v>21</v>
      </c>
      <c r="O14" s="4" t="s">
        <v>20</v>
      </c>
      <c r="P14" s="4" t="s">
        <v>21</v>
      </c>
      <c r="Q14" s="4" t="s">
        <v>20</v>
      </c>
      <c r="R14" s="4" t="s">
        <v>21</v>
      </c>
      <c r="S14" s="4" t="s">
        <v>20</v>
      </c>
      <c r="T14" s="4" t="s">
        <v>21</v>
      </c>
      <c r="U14" s="9" t="s">
        <v>25</v>
      </c>
      <c r="V14" s="4" t="s">
        <v>20</v>
      </c>
      <c r="W14" s="4" t="s">
        <v>21</v>
      </c>
      <c r="X14" s="4" t="s">
        <v>20</v>
      </c>
      <c r="Y14" s="4" t="s">
        <v>21</v>
      </c>
      <c r="Z14" s="4" t="s">
        <v>20</v>
      </c>
      <c r="AA14" s="4" t="s">
        <v>21</v>
      </c>
      <c r="AB14" s="4" t="s">
        <v>20</v>
      </c>
      <c r="AC14" s="4" t="s">
        <v>21</v>
      </c>
    </row>
    <row r="15" spans="1:29" x14ac:dyDescent="0.3">
      <c r="A15" s="122">
        <v>1</v>
      </c>
      <c r="B15" s="122">
        <v>2</v>
      </c>
      <c r="C15" s="122">
        <v>3</v>
      </c>
      <c r="D15" s="122">
        <v>4</v>
      </c>
      <c r="E15" s="122">
        <v>5</v>
      </c>
      <c r="F15" s="122">
        <v>6</v>
      </c>
      <c r="G15" s="122">
        <v>7</v>
      </c>
      <c r="H15" s="123">
        <v>8</v>
      </c>
      <c r="I15" s="123">
        <v>9</v>
      </c>
      <c r="J15" s="123">
        <v>10</v>
      </c>
      <c r="K15" s="123">
        <v>11</v>
      </c>
      <c r="L15" s="123">
        <v>12</v>
      </c>
      <c r="M15" s="7">
        <v>13</v>
      </c>
      <c r="N15" s="7">
        <v>14</v>
      </c>
      <c r="O15" s="7">
        <v>15</v>
      </c>
      <c r="P15" s="7">
        <v>16</v>
      </c>
      <c r="Q15" s="7">
        <v>17</v>
      </c>
      <c r="R15" s="7">
        <v>18</v>
      </c>
      <c r="S15" s="7">
        <v>19</v>
      </c>
      <c r="T15" s="7">
        <v>20</v>
      </c>
      <c r="U15" s="7"/>
      <c r="V15" s="7">
        <v>21</v>
      </c>
      <c r="W15" s="7">
        <v>22</v>
      </c>
      <c r="X15" s="7">
        <v>23</v>
      </c>
      <c r="Y15" s="7">
        <v>24</v>
      </c>
      <c r="Z15" s="7">
        <v>25</v>
      </c>
      <c r="AA15" s="7">
        <v>26</v>
      </c>
      <c r="AB15" s="5">
        <v>27</v>
      </c>
      <c r="AC15" s="5">
        <v>28</v>
      </c>
    </row>
    <row r="16" spans="1:29" s="1" customFormat="1" x14ac:dyDescent="0.3">
      <c r="A16" s="122"/>
      <c r="B16" s="37" t="s">
        <v>129</v>
      </c>
      <c r="C16" s="122"/>
      <c r="D16" s="122"/>
      <c r="E16" s="122"/>
      <c r="F16" s="122"/>
      <c r="G16" s="122"/>
      <c r="H16" s="123"/>
      <c r="I16" s="123"/>
      <c r="J16" s="123"/>
      <c r="K16" s="123"/>
      <c r="L16" s="12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24"/>
      <c r="AB16" s="5"/>
      <c r="AC16" s="5"/>
    </row>
    <row r="17" spans="1:29" s="1" customFormat="1" ht="17.25" customHeight="1" x14ac:dyDescent="0.3">
      <c r="A17" s="83"/>
      <c r="B17" s="63" t="s">
        <v>127</v>
      </c>
      <c r="C17" s="63"/>
      <c r="D17" s="63"/>
      <c r="E17" s="34"/>
      <c r="F17" s="34"/>
      <c r="G17" s="26"/>
      <c r="H17" s="26"/>
      <c r="I17" s="26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83"/>
      <c r="V17" s="5"/>
      <c r="W17" s="5"/>
      <c r="X17" s="5"/>
      <c r="Y17" s="5"/>
      <c r="Z17" s="5"/>
      <c r="AA17" s="13"/>
      <c r="AB17" s="5"/>
      <c r="AC17" s="5"/>
    </row>
    <row r="18" spans="1:29" s="1" customFormat="1" ht="27" customHeight="1" x14ac:dyDescent="0.3">
      <c r="A18" s="121">
        <v>390</v>
      </c>
      <c r="B18" s="78" t="s">
        <v>26</v>
      </c>
      <c r="C18" s="63" t="s">
        <v>136</v>
      </c>
      <c r="D18" s="63" t="s">
        <v>136</v>
      </c>
      <c r="E18" s="26">
        <v>5.2430000000000003</v>
      </c>
      <c r="F18" s="26">
        <v>5.2430000000000003</v>
      </c>
      <c r="G18" s="26">
        <v>5.73</v>
      </c>
      <c r="H18" s="26">
        <v>5.73</v>
      </c>
      <c r="I18" s="26">
        <v>27.84</v>
      </c>
      <c r="J18" s="26">
        <v>27.84</v>
      </c>
      <c r="K18" s="27">
        <v>183.9</v>
      </c>
      <c r="L18" s="27">
        <v>183.9</v>
      </c>
      <c r="M18" s="27">
        <v>0.158</v>
      </c>
      <c r="N18" s="27">
        <v>0.158</v>
      </c>
      <c r="O18" s="27">
        <v>0.81799999999999995</v>
      </c>
      <c r="P18" s="27">
        <v>0.81799999999999995</v>
      </c>
      <c r="Q18" s="27">
        <v>37</v>
      </c>
      <c r="R18" s="27">
        <v>37</v>
      </c>
      <c r="S18" s="27">
        <v>0.15</v>
      </c>
      <c r="T18" s="27">
        <v>0.15</v>
      </c>
      <c r="U18" s="83" t="s">
        <v>28</v>
      </c>
      <c r="V18" s="5">
        <v>84.6</v>
      </c>
      <c r="W18" s="5">
        <v>84.6</v>
      </c>
      <c r="X18" s="5">
        <v>127.7</v>
      </c>
      <c r="Y18" s="5">
        <v>127.7</v>
      </c>
      <c r="Z18" s="5">
        <v>20.5</v>
      </c>
      <c r="AA18" s="13">
        <v>20.5</v>
      </c>
      <c r="AB18" s="5">
        <v>1.03</v>
      </c>
      <c r="AC18" s="5">
        <v>1.03</v>
      </c>
    </row>
    <row r="19" spans="1:29" x14ac:dyDescent="0.3">
      <c r="A19" s="8"/>
      <c r="B19" s="66" t="s">
        <v>29</v>
      </c>
      <c r="C19" s="65">
        <v>50</v>
      </c>
      <c r="D19" s="65">
        <v>60</v>
      </c>
      <c r="E19" s="28">
        <v>2.94</v>
      </c>
      <c r="F19" s="28">
        <v>5.88</v>
      </c>
      <c r="G19" s="28">
        <v>0.24</v>
      </c>
      <c r="H19" s="29">
        <v>0.48</v>
      </c>
      <c r="I19" s="28">
        <v>14.58</v>
      </c>
      <c r="J19" s="28">
        <v>29.16</v>
      </c>
      <c r="K19" s="29">
        <v>71.400000000000006</v>
      </c>
      <c r="L19" s="29">
        <v>142.80000000000001</v>
      </c>
      <c r="M19" s="29">
        <v>0.06</v>
      </c>
      <c r="N19" s="29">
        <v>0.12</v>
      </c>
      <c r="O19" s="29">
        <v>0</v>
      </c>
      <c r="P19" s="29">
        <v>0</v>
      </c>
      <c r="Q19" s="29">
        <v>0</v>
      </c>
      <c r="R19" s="29">
        <v>0</v>
      </c>
      <c r="S19" s="29">
        <v>0.38400000000000001</v>
      </c>
      <c r="T19" s="29">
        <v>0.77</v>
      </c>
      <c r="U19" s="81" t="s">
        <v>29</v>
      </c>
      <c r="V19" s="11">
        <v>11.65</v>
      </c>
      <c r="W19" s="11">
        <v>23.3</v>
      </c>
      <c r="X19" s="11">
        <v>19.5</v>
      </c>
      <c r="Y19" s="11">
        <v>39</v>
      </c>
      <c r="Z19" s="11">
        <v>2.5739999999999998</v>
      </c>
      <c r="AA19" s="12">
        <v>5.1429999999999998</v>
      </c>
      <c r="AB19" s="11">
        <v>0.33</v>
      </c>
      <c r="AC19" s="11">
        <v>0.66</v>
      </c>
    </row>
    <row r="20" spans="1:29" ht="17.25" customHeight="1" x14ac:dyDescent="0.3">
      <c r="A20" s="8"/>
      <c r="B20" s="78" t="s">
        <v>30</v>
      </c>
      <c r="C20" s="63">
        <v>10</v>
      </c>
      <c r="D20" s="63">
        <v>10</v>
      </c>
      <c r="E20" s="26">
        <v>0.02</v>
      </c>
      <c r="F20" s="26">
        <v>0.02</v>
      </c>
      <c r="G20" s="26">
        <v>7.2</v>
      </c>
      <c r="H20" s="27">
        <v>7.2</v>
      </c>
      <c r="I20" s="26">
        <v>0.09</v>
      </c>
      <c r="J20" s="26">
        <v>0.09</v>
      </c>
      <c r="K20" s="27">
        <v>66</v>
      </c>
      <c r="L20" s="27">
        <v>66</v>
      </c>
      <c r="M20" s="27">
        <v>1E-3</v>
      </c>
      <c r="N20" s="27">
        <v>1E-3</v>
      </c>
      <c r="O20" s="27">
        <v>0</v>
      </c>
      <c r="P20" s="27">
        <v>0</v>
      </c>
      <c r="Q20" s="27">
        <v>45</v>
      </c>
      <c r="R20" s="27">
        <v>45</v>
      </c>
      <c r="S20" s="27">
        <v>0.1</v>
      </c>
      <c r="T20" s="27">
        <v>0.1</v>
      </c>
      <c r="U20" s="83" t="s">
        <v>30</v>
      </c>
      <c r="V20" s="5">
        <v>2.4</v>
      </c>
      <c r="W20" s="5">
        <v>2.4</v>
      </c>
      <c r="X20" s="5">
        <v>3</v>
      </c>
      <c r="Y20" s="5">
        <v>3</v>
      </c>
      <c r="Z20" s="5">
        <v>0.05</v>
      </c>
      <c r="AA20" s="13">
        <v>0.05</v>
      </c>
      <c r="AB20" s="5">
        <v>0.02</v>
      </c>
      <c r="AC20" s="5">
        <v>0.02</v>
      </c>
    </row>
    <row r="21" spans="1:29" ht="18" customHeight="1" x14ac:dyDescent="0.3">
      <c r="A21" s="8"/>
      <c r="B21" s="78" t="s">
        <v>31</v>
      </c>
      <c r="C21" s="63" t="s">
        <v>32</v>
      </c>
      <c r="D21" s="63" t="s">
        <v>32</v>
      </c>
      <c r="E21" s="26">
        <v>0.2</v>
      </c>
      <c r="F21" s="26">
        <v>0.2</v>
      </c>
      <c r="G21" s="26">
        <v>0</v>
      </c>
      <c r="H21" s="27">
        <v>0</v>
      </c>
      <c r="I21" s="26">
        <v>19.39</v>
      </c>
      <c r="J21" s="26">
        <v>19.39</v>
      </c>
      <c r="K21" s="27">
        <v>92</v>
      </c>
      <c r="L21" s="27">
        <v>92</v>
      </c>
      <c r="M21" s="27">
        <v>0</v>
      </c>
      <c r="N21" s="27">
        <v>0</v>
      </c>
      <c r="O21" s="27">
        <v>4</v>
      </c>
      <c r="P21" s="27">
        <v>4</v>
      </c>
      <c r="Q21" s="27">
        <v>0</v>
      </c>
      <c r="R21" s="27">
        <v>0</v>
      </c>
      <c r="S21" s="27">
        <v>0</v>
      </c>
      <c r="T21" s="27">
        <v>0</v>
      </c>
      <c r="U21" s="83" t="s">
        <v>31</v>
      </c>
      <c r="V21" s="5">
        <v>14</v>
      </c>
      <c r="W21" s="5">
        <v>14</v>
      </c>
      <c r="X21" s="5">
        <v>14</v>
      </c>
      <c r="Y21" s="5">
        <v>14</v>
      </c>
      <c r="Z21" s="5">
        <v>1</v>
      </c>
      <c r="AA21" s="13">
        <v>1</v>
      </c>
      <c r="AB21" s="5">
        <v>0.01</v>
      </c>
      <c r="AC21" s="5">
        <v>0.01</v>
      </c>
    </row>
    <row r="22" spans="1:29" ht="13.5" customHeight="1" x14ac:dyDescent="0.3">
      <c r="A22" s="8"/>
      <c r="B22" s="63" t="s">
        <v>54</v>
      </c>
      <c r="C22" s="63"/>
      <c r="D22" s="63"/>
      <c r="E22" s="30">
        <f>SUM(E17:E21)</f>
        <v>8.4029999999999987</v>
      </c>
      <c r="F22" s="30">
        <f t="shared" ref="F22:T22" si="0">SUM(F17:F21)</f>
        <v>11.343</v>
      </c>
      <c r="G22" s="30">
        <f t="shared" si="0"/>
        <v>13.170000000000002</v>
      </c>
      <c r="H22" s="30">
        <f t="shared" si="0"/>
        <v>13.41</v>
      </c>
      <c r="I22" s="30">
        <f t="shared" si="0"/>
        <v>61.900000000000006</v>
      </c>
      <c r="J22" s="30">
        <f t="shared" si="0"/>
        <v>76.48</v>
      </c>
      <c r="K22" s="30">
        <f t="shared" si="0"/>
        <v>413.3</v>
      </c>
      <c r="L22" s="30">
        <f t="shared" si="0"/>
        <v>484.70000000000005</v>
      </c>
      <c r="M22" s="30">
        <f t="shared" si="0"/>
        <v>0.219</v>
      </c>
      <c r="N22" s="30">
        <f t="shared" si="0"/>
        <v>0.27900000000000003</v>
      </c>
      <c r="O22" s="30">
        <f t="shared" si="0"/>
        <v>4.8179999999999996</v>
      </c>
      <c r="P22" s="30">
        <f t="shared" si="0"/>
        <v>4.8179999999999996</v>
      </c>
      <c r="Q22" s="30">
        <f t="shared" si="0"/>
        <v>82</v>
      </c>
      <c r="R22" s="30">
        <f t="shared" si="0"/>
        <v>82</v>
      </c>
      <c r="S22" s="30">
        <f t="shared" si="0"/>
        <v>0.63400000000000001</v>
      </c>
      <c r="T22" s="30">
        <f t="shared" si="0"/>
        <v>1.02</v>
      </c>
      <c r="U22" s="82" t="s">
        <v>33</v>
      </c>
      <c r="V22" s="14">
        <f>SUM(V17:V21)</f>
        <v>112.65</v>
      </c>
      <c r="W22" s="14">
        <f t="shared" ref="W22:AC22" si="1">SUM(W17:W21)</f>
        <v>124.3</v>
      </c>
      <c r="X22" s="14">
        <f t="shared" si="1"/>
        <v>164.2</v>
      </c>
      <c r="Y22" s="14">
        <f t="shared" si="1"/>
        <v>183.7</v>
      </c>
      <c r="Z22" s="14">
        <f t="shared" si="1"/>
        <v>24.123999999999999</v>
      </c>
      <c r="AA22" s="14">
        <f t="shared" si="1"/>
        <v>26.693000000000001</v>
      </c>
      <c r="AB22" s="14">
        <f t="shared" si="1"/>
        <v>1.3900000000000001</v>
      </c>
      <c r="AC22" s="14">
        <f t="shared" si="1"/>
        <v>1.72</v>
      </c>
    </row>
    <row r="23" spans="1:29" ht="16.5" customHeight="1" x14ac:dyDescent="0.3">
      <c r="A23" s="8"/>
      <c r="B23" s="63" t="s">
        <v>34</v>
      </c>
      <c r="C23" s="63"/>
      <c r="D23" s="63"/>
      <c r="E23" s="26"/>
      <c r="F23" s="26"/>
      <c r="G23" s="26"/>
      <c r="H23" s="27"/>
      <c r="I23" s="26"/>
      <c r="J23" s="26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8"/>
      <c r="V23" s="5"/>
      <c r="W23" s="5"/>
      <c r="X23" s="5"/>
      <c r="Y23" s="5"/>
      <c r="Z23" s="5"/>
      <c r="AA23" s="13"/>
      <c r="AB23" s="5"/>
      <c r="AC23" s="5"/>
    </row>
    <row r="24" spans="1:29" ht="18.75" customHeight="1" x14ac:dyDescent="0.3">
      <c r="A24" s="9"/>
      <c r="B24" s="115" t="s">
        <v>115</v>
      </c>
      <c r="C24" s="54">
        <v>60</v>
      </c>
      <c r="D24" s="54">
        <v>60</v>
      </c>
      <c r="E24" s="48">
        <v>3.3</v>
      </c>
      <c r="F24" s="48">
        <v>3.3</v>
      </c>
      <c r="G24" s="48">
        <v>2.2999999999999998</v>
      </c>
      <c r="H24" s="48">
        <v>2.2999999999999998</v>
      </c>
      <c r="I24" s="55">
        <v>7.3</v>
      </c>
      <c r="J24" s="55">
        <v>7.3</v>
      </c>
      <c r="K24" s="53">
        <v>55.1</v>
      </c>
      <c r="L24" s="53">
        <v>55.1</v>
      </c>
      <c r="M24" s="48">
        <v>2.6499999999999999E-2</v>
      </c>
      <c r="N24" s="48">
        <v>2.6499999999999999E-2</v>
      </c>
      <c r="O24" s="48">
        <v>17.11</v>
      </c>
      <c r="P24" s="48">
        <v>17.11</v>
      </c>
      <c r="Q24" s="48">
        <v>92</v>
      </c>
      <c r="R24" s="48">
        <v>92</v>
      </c>
      <c r="S24" s="48">
        <v>1.7290000000000001</v>
      </c>
      <c r="T24" s="48">
        <v>1.7290000000000001</v>
      </c>
      <c r="U24" s="86" t="s">
        <v>35</v>
      </c>
      <c r="V24" s="56">
        <v>55.29</v>
      </c>
      <c r="W24" s="56">
        <v>55.29</v>
      </c>
      <c r="X24" s="56">
        <v>40</v>
      </c>
      <c r="Y24" s="56">
        <v>40</v>
      </c>
      <c r="Z24" s="56">
        <v>20.594000000000001</v>
      </c>
      <c r="AA24" s="56">
        <v>20.594000000000001</v>
      </c>
      <c r="AB24" s="56">
        <v>0.81</v>
      </c>
      <c r="AC24" s="57">
        <v>0.81</v>
      </c>
    </row>
    <row r="25" spans="1:29" s="1" customFormat="1" ht="24.75" customHeight="1" x14ac:dyDescent="0.3">
      <c r="A25" s="83">
        <v>943</v>
      </c>
      <c r="B25" s="78" t="s">
        <v>100</v>
      </c>
      <c r="C25" s="63" t="s">
        <v>37</v>
      </c>
      <c r="D25" s="63" t="s">
        <v>38</v>
      </c>
      <c r="E25" s="34">
        <v>3.3</v>
      </c>
      <c r="F25" s="34">
        <v>4.0999999999999996</v>
      </c>
      <c r="G25" s="26">
        <v>3.3</v>
      </c>
      <c r="H25" s="26">
        <v>4.0999999999999996</v>
      </c>
      <c r="I25" s="26">
        <v>11.7</v>
      </c>
      <c r="J25" s="26">
        <v>14.7</v>
      </c>
      <c r="K25" s="27">
        <v>93</v>
      </c>
      <c r="L25" s="27">
        <v>117</v>
      </c>
      <c r="M25" s="27">
        <v>4.8000000000000001E-2</v>
      </c>
      <c r="N25" s="27">
        <v>6.3E-2</v>
      </c>
      <c r="O25" s="27">
        <v>8.64</v>
      </c>
      <c r="P25" s="27">
        <v>14.4</v>
      </c>
      <c r="Q25" s="27">
        <v>146</v>
      </c>
      <c r="R25" s="27">
        <v>180</v>
      </c>
      <c r="S25" s="27">
        <v>0.64</v>
      </c>
      <c r="T25" s="27">
        <v>0.8</v>
      </c>
      <c r="U25" s="83" t="s">
        <v>101</v>
      </c>
      <c r="V25" s="5">
        <v>46.4</v>
      </c>
      <c r="W25" s="5">
        <v>58</v>
      </c>
      <c r="X25" s="5">
        <v>160</v>
      </c>
      <c r="Y25" s="5">
        <v>200</v>
      </c>
      <c r="Z25" s="5">
        <v>24</v>
      </c>
      <c r="AA25" s="13">
        <v>30</v>
      </c>
      <c r="AB25" s="5">
        <v>1.04</v>
      </c>
      <c r="AC25" s="5">
        <v>1.3</v>
      </c>
    </row>
    <row r="26" spans="1:29" ht="26.25" customHeight="1" x14ac:dyDescent="0.3">
      <c r="A26" s="48">
        <v>40</v>
      </c>
      <c r="B26" s="78" t="s">
        <v>40</v>
      </c>
      <c r="C26" s="77" t="s">
        <v>27</v>
      </c>
      <c r="D26" s="77" t="s">
        <v>27</v>
      </c>
      <c r="E26" s="64">
        <v>6.75</v>
      </c>
      <c r="F26" s="64">
        <v>6.75</v>
      </c>
      <c r="G26" s="64">
        <v>9.23</v>
      </c>
      <c r="H26" s="64">
        <v>9.23</v>
      </c>
      <c r="I26" s="27">
        <v>57.75</v>
      </c>
      <c r="J26" s="27">
        <v>57.75</v>
      </c>
      <c r="K26" s="27">
        <v>202.5</v>
      </c>
      <c r="L26" s="27">
        <v>202.5</v>
      </c>
      <c r="M26" s="27">
        <v>0.09</v>
      </c>
      <c r="N26" s="27">
        <v>0.09</v>
      </c>
      <c r="O26" s="27">
        <v>0</v>
      </c>
      <c r="P26" s="27">
        <v>0</v>
      </c>
      <c r="Q26" s="27">
        <v>20</v>
      </c>
      <c r="R26" s="27">
        <v>20</v>
      </c>
      <c r="S26" s="27">
        <v>0</v>
      </c>
      <c r="T26" s="27">
        <v>0</v>
      </c>
      <c r="U26" s="83" t="s">
        <v>40</v>
      </c>
      <c r="V26" s="5">
        <v>12</v>
      </c>
      <c r="W26" s="5">
        <v>12</v>
      </c>
      <c r="X26" s="5">
        <v>47.18</v>
      </c>
      <c r="Y26" s="5">
        <v>47.18</v>
      </c>
      <c r="Z26" s="5">
        <v>7.5</v>
      </c>
      <c r="AA26" s="13">
        <v>7.5</v>
      </c>
      <c r="AB26" s="5">
        <v>0.75</v>
      </c>
      <c r="AC26" s="5">
        <v>0.75</v>
      </c>
    </row>
    <row r="27" spans="1:29" ht="18.75" customHeight="1" x14ac:dyDescent="0.3">
      <c r="A27" s="8">
        <v>197</v>
      </c>
      <c r="B27" s="78" t="s">
        <v>41</v>
      </c>
      <c r="C27" s="63">
        <v>90</v>
      </c>
      <c r="D27" s="63">
        <v>90</v>
      </c>
      <c r="E27" s="26">
        <v>8.33</v>
      </c>
      <c r="F27" s="26">
        <v>8.33</v>
      </c>
      <c r="G27" s="26">
        <v>12.9</v>
      </c>
      <c r="H27" s="26">
        <v>12.9</v>
      </c>
      <c r="I27" s="26">
        <v>8.1999999999999993</v>
      </c>
      <c r="J27" s="26">
        <v>8.1999999999999993</v>
      </c>
      <c r="K27" s="27">
        <v>192</v>
      </c>
      <c r="L27" s="27">
        <v>192</v>
      </c>
      <c r="M27" s="27">
        <v>7.4999999999999997E-2</v>
      </c>
      <c r="N27" s="27">
        <v>7.4999999999999997E-2</v>
      </c>
      <c r="O27" s="27">
        <v>0</v>
      </c>
      <c r="P27" s="27">
        <v>0</v>
      </c>
      <c r="Q27" s="27">
        <v>1.3</v>
      </c>
      <c r="R27" s="27">
        <v>1.3</v>
      </c>
      <c r="S27" s="27">
        <v>0.94</v>
      </c>
      <c r="T27" s="27">
        <v>0.94</v>
      </c>
      <c r="U27" s="83" t="s">
        <v>41</v>
      </c>
      <c r="V27" s="5">
        <v>22</v>
      </c>
      <c r="W27" s="5">
        <v>22</v>
      </c>
      <c r="X27" s="5">
        <v>75</v>
      </c>
      <c r="Y27" s="5">
        <v>75</v>
      </c>
      <c r="Z27" s="5">
        <v>14.56</v>
      </c>
      <c r="AA27" s="13">
        <v>14.56</v>
      </c>
      <c r="AB27" s="5">
        <v>0.6</v>
      </c>
      <c r="AC27" s="5">
        <v>0.6</v>
      </c>
    </row>
    <row r="28" spans="1:29" ht="24" customHeight="1" x14ac:dyDescent="0.3">
      <c r="A28" s="8">
        <v>688</v>
      </c>
      <c r="B28" s="78" t="s">
        <v>42</v>
      </c>
      <c r="C28" s="63">
        <v>200</v>
      </c>
      <c r="D28" s="63">
        <v>200</v>
      </c>
      <c r="E28" s="26">
        <v>0.6</v>
      </c>
      <c r="F28" s="26">
        <v>0.6</v>
      </c>
      <c r="G28" s="26">
        <v>0</v>
      </c>
      <c r="H28" s="26">
        <v>0</v>
      </c>
      <c r="I28" s="26">
        <v>31.4</v>
      </c>
      <c r="J28" s="26">
        <v>31.4</v>
      </c>
      <c r="K28" s="27">
        <v>124</v>
      </c>
      <c r="L28" s="27">
        <v>124</v>
      </c>
      <c r="M28" s="27">
        <v>0</v>
      </c>
      <c r="N28" s="27">
        <v>0</v>
      </c>
      <c r="O28" s="27">
        <v>15.4</v>
      </c>
      <c r="P28" s="27">
        <v>15.4</v>
      </c>
      <c r="Q28" s="27">
        <v>0</v>
      </c>
      <c r="R28" s="27">
        <v>0</v>
      </c>
      <c r="S28" s="27">
        <v>0</v>
      </c>
      <c r="T28" s="27">
        <v>0</v>
      </c>
      <c r="U28" s="83" t="s">
        <v>42</v>
      </c>
      <c r="V28" s="5">
        <v>16</v>
      </c>
      <c r="W28" s="5">
        <v>16</v>
      </c>
      <c r="X28" s="5">
        <v>15</v>
      </c>
      <c r="Y28" s="5">
        <v>15</v>
      </c>
      <c r="Z28" s="5">
        <v>11</v>
      </c>
      <c r="AA28" s="13">
        <v>11</v>
      </c>
      <c r="AB28" s="5">
        <v>1.2</v>
      </c>
      <c r="AC28" s="5">
        <v>1.2</v>
      </c>
    </row>
    <row r="29" spans="1:29" ht="17.25" customHeight="1" x14ac:dyDescent="0.3">
      <c r="A29" s="8"/>
      <c r="B29" s="78" t="s">
        <v>29</v>
      </c>
      <c r="C29" s="63">
        <v>50</v>
      </c>
      <c r="D29" s="63">
        <v>50</v>
      </c>
      <c r="E29" s="26">
        <v>4.9000000000000004</v>
      </c>
      <c r="F29" s="26">
        <v>4.9000000000000004</v>
      </c>
      <c r="G29" s="26">
        <v>0.4</v>
      </c>
      <c r="H29" s="26">
        <v>0.4</v>
      </c>
      <c r="I29" s="26">
        <v>24.3</v>
      </c>
      <c r="J29" s="26">
        <v>24.3</v>
      </c>
      <c r="K29" s="27">
        <v>119</v>
      </c>
      <c r="L29" s="27">
        <v>119</v>
      </c>
      <c r="M29" s="27">
        <v>0.1</v>
      </c>
      <c r="N29" s="27">
        <v>0.1</v>
      </c>
      <c r="O29" s="27">
        <v>0</v>
      </c>
      <c r="P29" s="27">
        <v>0</v>
      </c>
      <c r="Q29" s="27">
        <v>0</v>
      </c>
      <c r="R29" s="27">
        <v>0</v>
      </c>
      <c r="S29" s="27">
        <v>0.64</v>
      </c>
      <c r="T29" s="27">
        <v>0.64</v>
      </c>
      <c r="U29" s="83" t="s">
        <v>29</v>
      </c>
      <c r="V29" s="5">
        <v>19.420000000000002</v>
      </c>
      <c r="W29" s="5">
        <v>19.420000000000002</v>
      </c>
      <c r="X29" s="5">
        <v>32.5</v>
      </c>
      <c r="Y29" s="5">
        <v>32.5</v>
      </c>
      <c r="Z29" s="5">
        <v>4.29</v>
      </c>
      <c r="AA29" s="13">
        <v>4.29</v>
      </c>
      <c r="AB29" s="5">
        <v>0.55000000000000004</v>
      </c>
      <c r="AC29" s="5">
        <v>0.55000000000000004</v>
      </c>
    </row>
    <row r="30" spans="1:29" ht="18.75" customHeight="1" x14ac:dyDescent="0.3">
      <c r="A30" s="8"/>
      <c r="B30" s="78" t="s">
        <v>43</v>
      </c>
      <c r="C30" s="63">
        <v>50</v>
      </c>
      <c r="D30" s="63">
        <v>70</v>
      </c>
      <c r="E30" s="26">
        <v>2.33</v>
      </c>
      <c r="F30" s="26">
        <v>3.262</v>
      </c>
      <c r="G30" s="26">
        <v>0.31</v>
      </c>
      <c r="H30" s="27">
        <v>0.43</v>
      </c>
      <c r="I30" s="26">
        <v>13.44</v>
      </c>
      <c r="J30" s="26">
        <v>18.815999999999999</v>
      </c>
      <c r="K30" s="27">
        <v>65.33</v>
      </c>
      <c r="L30" s="27">
        <v>91.46</v>
      </c>
      <c r="M30" s="27">
        <v>7.0000000000000007E-2</v>
      </c>
      <c r="N30" s="27">
        <v>9.8000000000000004E-2</v>
      </c>
      <c r="O30" s="27">
        <v>0</v>
      </c>
      <c r="P30" s="27">
        <v>0</v>
      </c>
      <c r="Q30" s="27">
        <v>0</v>
      </c>
      <c r="R30" s="27">
        <v>0</v>
      </c>
      <c r="S30" s="27">
        <v>0.6</v>
      </c>
      <c r="T30" s="27">
        <v>0.84</v>
      </c>
      <c r="U30" s="83" t="s">
        <v>43</v>
      </c>
      <c r="V30" s="5">
        <v>16</v>
      </c>
      <c r="W30" s="5">
        <v>22.4</v>
      </c>
      <c r="X30" s="5">
        <v>61.5</v>
      </c>
      <c r="Y30" s="5">
        <v>86.1</v>
      </c>
      <c r="Z30" s="5">
        <v>10</v>
      </c>
      <c r="AA30" s="13">
        <v>14</v>
      </c>
      <c r="AB30" s="5">
        <v>1.33</v>
      </c>
      <c r="AC30" s="5">
        <v>1.86</v>
      </c>
    </row>
    <row r="31" spans="1:29" ht="16.5" customHeight="1" x14ac:dyDescent="0.3">
      <c r="A31" s="8"/>
      <c r="B31" s="31" t="s">
        <v>44</v>
      </c>
      <c r="C31" s="63">
        <v>50</v>
      </c>
      <c r="D31" s="63">
        <v>50</v>
      </c>
      <c r="E31" s="26">
        <v>1.6</v>
      </c>
      <c r="F31" s="26">
        <v>1.6</v>
      </c>
      <c r="G31" s="26">
        <v>1.4</v>
      </c>
      <c r="H31" s="27">
        <v>1.4</v>
      </c>
      <c r="I31" s="26">
        <v>40.049999999999997</v>
      </c>
      <c r="J31" s="26">
        <v>40.5</v>
      </c>
      <c r="K31" s="27">
        <v>175</v>
      </c>
      <c r="L31" s="27">
        <v>175</v>
      </c>
      <c r="M31" s="27">
        <v>0.02</v>
      </c>
      <c r="N31" s="27">
        <v>0.02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17" t="s">
        <v>44</v>
      </c>
      <c r="V31" s="5">
        <v>5</v>
      </c>
      <c r="W31" s="5">
        <v>5</v>
      </c>
      <c r="X31" s="5">
        <v>16.5</v>
      </c>
      <c r="Y31" s="5">
        <v>16.5</v>
      </c>
      <c r="Z31" s="5">
        <v>1</v>
      </c>
      <c r="AA31" s="13">
        <v>1</v>
      </c>
      <c r="AB31" s="5">
        <v>0.3</v>
      </c>
      <c r="AC31" s="5">
        <v>0.3</v>
      </c>
    </row>
    <row r="32" spans="1:29" ht="18" customHeight="1" x14ac:dyDescent="0.3">
      <c r="A32" s="8"/>
      <c r="B32" s="72" t="s">
        <v>132</v>
      </c>
      <c r="C32" s="63"/>
      <c r="D32" s="63"/>
      <c r="E32" s="30">
        <f>SUM(E24:E31)</f>
        <v>31.11</v>
      </c>
      <c r="F32" s="30">
        <f t="shared" ref="F32:T32" si="2">SUM(F24:F31)</f>
        <v>32.841999999999999</v>
      </c>
      <c r="G32" s="30">
        <f t="shared" si="2"/>
        <v>29.839999999999996</v>
      </c>
      <c r="H32" s="30">
        <f t="shared" si="2"/>
        <v>30.759999999999998</v>
      </c>
      <c r="I32" s="30">
        <f t="shared" si="2"/>
        <v>194.14</v>
      </c>
      <c r="J32" s="30">
        <f t="shared" si="2"/>
        <v>202.96600000000001</v>
      </c>
      <c r="K32" s="30">
        <f t="shared" si="2"/>
        <v>1025.93</v>
      </c>
      <c r="L32" s="30">
        <f t="shared" si="2"/>
        <v>1076.06</v>
      </c>
      <c r="M32" s="30">
        <f t="shared" si="2"/>
        <v>0.42950000000000005</v>
      </c>
      <c r="N32" s="30">
        <f t="shared" si="2"/>
        <v>0.47250000000000003</v>
      </c>
      <c r="O32" s="30">
        <f t="shared" si="2"/>
        <v>41.15</v>
      </c>
      <c r="P32" s="30">
        <f t="shared" si="2"/>
        <v>46.91</v>
      </c>
      <c r="Q32" s="30">
        <f t="shared" si="2"/>
        <v>259.3</v>
      </c>
      <c r="R32" s="30">
        <f t="shared" si="2"/>
        <v>293.3</v>
      </c>
      <c r="S32" s="30">
        <f t="shared" si="2"/>
        <v>4.5490000000000004</v>
      </c>
      <c r="T32" s="30">
        <f t="shared" si="2"/>
        <v>4.9489999999999998</v>
      </c>
      <c r="U32" s="82" t="s">
        <v>33</v>
      </c>
      <c r="V32" s="15">
        <f>SUM(V24:V31)</f>
        <v>192.11</v>
      </c>
      <c r="W32" s="15">
        <f t="shared" ref="W32:AC32" si="3">SUM(W24:W31)</f>
        <v>210.10999999999999</v>
      </c>
      <c r="X32" s="15">
        <f t="shared" si="3"/>
        <v>447.68</v>
      </c>
      <c r="Y32" s="15">
        <f t="shared" si="3"/>
        <v>512.28</v>
      </c>
      <c r="Z32" s="15">
        <f t="shared" si="3"/>
        <v>92.944000000000003</v>
      </c>
      <c r="AA32" s="15">
        <f t="shared" si="3"/>
        <v>102.944</v>
      </c>
      <c r="AB32" s="15">
        <f t="shared" si="3"/>
        <v>6.58</v>
      </c>
      <c r="AC32" s="15">
        <f t="shared" si="3"/>
        <v>7.37</v>
      </c>
    </row>
    <row r="33" spans="1:29" ht="23.25" customHeight="1" x14ac:dyDescent="0.3">
      <c r="A33" s="8"/>
      <c r="B33" s="72" t="s">
        <v>133</v>
      </c>
      <c r="C33" s="30" t="s">
        <v>47</v>
      </c>
      <c r="D33" s="30"/>
      <c r="E33" s="30">
        <f>E32+E22</f>
        <v>39.512999999999998</v>
      </c>
      <c r="F33" s="30">
        <f t="shared" ref="F33:T33" si="4">F32+F22</f>
        <v>44.185000000000002</v>
      </c>
      <c r="G33" s="30">
        <f t="shared" si="4"/>
        <v>43.01</v>
      </c>
      <c r="H33" s="30">
        <f t="shared" si="4"/>
        <v>44.17</v>
      </c>
      <c r="I33" s="30">
        <f t="shared" si="4"/>
        <v>256.03999999999996</v>
      </c>
      <c r="J33" s="30">
        <f t="shared" si="4"/>
        <v>279.44600000000003</v>
      </c>
      <c r="K33" s="30">
        <f t="shared" si="4"/>
        <v>1439.23</v>
      </c>
      <c r="L33" s="30">
        <f t="shared" si="4"/>
        <v>1560.76</v>
      </c>
      <c r="M33" s="30">
        <f t="shared" si="4"/>
        <v>0.64850000000000008</v>
      </c>
      <c r="N33" s="30">
        <f t="shared" si="4"/>
        <v>0.75150000000000006</v>
      </c>
      <c r="O33" s="30">
        <f t="shared" si="4"/>
        <v>45.967999999999996</v>
      </c>
      <c r="P33" s="30">
        <f t="shared" si="4"/>
        <v>51.727999999999994</v>
      </c>
      <c r="Q33" s="30">
        <f t="shared" si="4"/>
        <v>341.3</v>
      </c>
      <c r="R33" s="30">
        <f t="shared" si="4"/>
        <v>375.3</v>
      </c>
      <c r="S33" s="30">
        <f t="shared" si="4"/>
        <v>5.1830000000000007</v>
      </c>
      <c r="T33" s="30">
        <f t="shared" si="4"/>
        <v>5.9689999999999994</v>
      </c>
      <c r="U33" s="85" t="s">
        <v>46</v>
      </c>
      <c r="V33" s="15">
        <f>V32+V22</f>
        <v>304.76</v>
      </c>
      <c r="W33" s="15">
        <f t="shared" ref="W33:AC33" si="5">W32+W22</f>
        <v>334.40999999999997</v>
      </c>
      <c r="X33" s="15">
        <f t="shared" si="5"/>
        <v>611.88</v>
      </c>
      <c r="Y33" s="15">
        <f t="shared" si="5"/>
        <v>695.98</v>
      </c>
      <c r="Z33" s="15">
        <f t="shared" si="5"/>
        <v>117.068</v>
      </c>
      <c r="AA33" s="15">
        <f t="shared" si="5"/>
        <v>129.637</v>
      </c>
      <c r="AB33" s="15">
        <f t="shared" si="5"/>
        <v>7.9700000000000006</v>
      </c>
      <c r="AC33" s="15">
        <f t="shared" si="5"/>
        <v>9.09</v>
      </c>
    </row>
    <row r="34" spans="1:29" x14ac:dyDescent="0.3">
      <c r="A34" s="133" t="s">
        <v>128</v>
      </c>
      <c r="B34" s="131" t="s">
        <v>3</v>
      </c>
      <c r="C34" s="127" t="s">
        <v>4</v>
      </c>
      <c r="D34" s="128"/>
      <c r="E34" s="139" t="s">
        <v>5</v>
      </c>
      <c r="F34" s="140"/>
      <c r="G34" s="140"/>
      <c r="H34" s="140"/>
      <c r="I34" s="140"/>
      <c r="J34" s="141"/>
      <c r="K34" s="127" t="s">
        <v>6</v>
      </c>
      <c r="L34" s="128"/>
      <c r="M34" s="142" t="s">
        <v>7</v>
      </c>
      <c r="N34" s="145"/>
      <c r="O34" s="145"/>
      <c r="P34" s="145"/>
      <c r="Q34" s="145"/>
      <c r="R34" s="145"/>
      <c r="S34" s="145"/>
      <c r="T34" s="146"/>
      <c r="U34" s="80"/>
      <c r="V34" s="142" t="s">
        <v>8</v>
      </c>
      <c r="W34" s="145"/>
      <c r="X34" s="145"/>
      <c r="Y34" s="145"/>
      <c r="Z34" s="145"/>
      <c r="AA34" s="145"/>
      <c r="AB34" s="145"/>
      <c r="AC34" s="145"/>
    </row>
    <row r="35" spans="1:29" ht="13.5" customHeight="1" x14ac:dyDescent="0.3">
      <c r="A35" s="134"/>
      <c r="B35" s="132"/>
      <c r="C35" s="68"/>
      <c r="D35" s="69"/>
      <c r="E35" s="153" t="s">
        <v>9</v>
      </c>
      <c r="F35" s="172"/>
      <c r="G35" s="153" t="s">
        <v>10</v>
      </c>
      <c r="H35" s="172"/>
      <c r="I35" s="155" t="s">
        <v>11</v>
      </c>
      <c r="J35" s="173"/>
      <c r="K35" s="129"/>
      <c r="L35" s="130"/>
      <c r="M35" s="33" t="s">
        <v>12</v>
      </c>
      <c r="N35" s="33" t="s">
        <v>12</v>
      </c>
      <c r="O35" s="33" t="s">
        <v>13</v>
      </c>
      <c r="P35" s="33" t="s">
        <v>13</v>
      </c>
      <c r="Q35" s="33" t="s">
        <v>14</v>
      </c>
      <c r="R35" s="33" t="s">
        <v>14</v>
      </c>
      <c r="S35" s="33" t="s">
        <v>15</v>
      </c>
      <c r="T35" s="33" t="s">
        <v>15</v>
      </c>
      <c r="U35" s="3"/>
      <c r="V35" s="3" t="s">
        <v>16</v>
      </c>
      <c r="W35" s="3" t="s">
        <v>16</v>
      </c>
      <c r="X35" s="3" t="s">
        <v>17</v>
      </c>
      <c r="Y35" s="3" t="s">
        <v>17</v>
      </c>
      <c r="Z35" s="3" t="s">
        <v>18</v>
      </c>
      <c r="AA35" s="3" t="s">
        <v>18</v>
      </c>
      <c r="AB35" s="3" t="s">
        <v>19</v>
      </c>
      <c r="AC35" s="3" t="s">
        <v>19</v>
      </c>
    </row>
    <row r="36" spans="1:29" ht="23.25" customHeight="1" x14ac:dyDescent="0.3">
      <c r="A36" s="116"/>
      <c r="B36" s="64"/>
      <c r="C36" s="26" t="s">
        <v>20</v>
      </c>
      <c r="D36" s="26" t="s">
        <v>21</v>
      </c>
      <c r="E36" s="26" t="s">
        <v>22</v>
      </c>
      <c r="F36" s="26" t="s">
        <v>21</v>
      </c>
      <c r="G36" s="26" t="s">
        <v>23</v>
      </c>
      <c r="H36" s="26" t="s">
        <v>21</v>
      </c>
      <c r="I36" s="26" t="s">
        <v>24</v>
      </c>
      <c r="J36" s="26" t="s">
        <v>21</v>
      </c>
      <c r="K36" s="26" t="s">
        <v>24</v>
      </c>
      <c r="L36" s="26" t="s">
        <v>21</v>
      </c>
      <c r="M36" s="26" t="s">
        <v>20</v>
      </c>
      <c r="N36" s="26" t="s">
        <v>21</v>
      </c>
      <c r="O36" s="26" t="s">
        <v>20</v>
      </c>
      <c r="P36" s="26" t="s">
        <v>21</v>
      </c>
      <c r="Q36" s="26" t="s">
        <v>20</v>
      </c>
      <c r="R36" s="26" t="s">
        <v>21</v>
      </c>
      <c r="S36" s="26" t="s">
        <v>20</v>
      </c>
      <c r="T36" s="26" t="s">
        <v>21</v>
      </c>
      <c r="U36" s="82" t="s">
        <v>25</v>
      </c>
      <c r="V36" s="4" t="s">
        <v>20</v>
      </c>
      <c r="W36" s="4" t="s">
        <v>21</v>
      </c>
      <c r="X36" s="4" t="s">
        <v>20</v>
      </c>
      <c r="Y36" s="4" t="s">
        <v>21</v>
      </c>
      <c r="Z36" s="4" t="s">
        <v>20</v>
      </c>
      <c r="AA36" s="4" t="s">
        <v>21</v>
      </c>
      <c r="AB36" s="4" t="s">
        <v>20</v>
      </c>
      <c r="AC36" s="4" t="s">
        <v>21</v>
      </c>
    </row>
    <row r="37" spans="1:29" ht="12.75" customHeight="1" x14ac:dyDescent="0.3">
      <c r="A37" s="117"/>
      <c r="B37" s="63" t="s">
        <v>50</v>
      </c>
      <c r="C37" s="78"/>
      <c r="D37" s="78"/>
      <c r="E37" s="78"/>
      <c r="F37" s="78"/>
      <c r="G37" s="78"/>
      <c r="H37" s="64"/>
      <c r="I37" s="64"/>
      <c r="J37" s="64"/>
      <c r="K37" s="64"/>
      <c r="L37" s="64"/>
      <c r="M37" s="33"/>
      <c r="N37" s="33"/>
      <c r="O37" s="33"/>
      <c r="P37" s="33"/>
      <c r="Q37" s="33"/>
      <c r="R37" s="33"/>
      <c r="S37" s="33"/>
      <c r="T37" s="33"/>
      <c r="U37" s="3"/>
      <c r="V37" s="3"/>
      <c r="W37" s="3"/>
      <c r="X37" s="3"/>
      <c r="Y37" s="3"/>
      <c r="Z37" s="3"/>
      <c r="AA37" s="3"/>
      <c r="AB37" s="3"/>
      <c r="AC37" s="3"/>
    </row>
    <row r="38" spans="1:29" ht="24" x14ac:dyDescent="0.3">
      <c r="A38" s="118">
        <v>390</v>
      </c>
      <c r="B38" s="78" t="s">
        <v>51</v>
      </c>
      <c r="C38" s="63" t="s">
        <v>136</v>
      </c>
      <c r="D38" s="63" t="s">
        <v>136</v>
      </c>
      <c r="E38" s="26">
        <v>6.8</v>
      </c>
      <c r="F38" s="26">
        <v>6.8</v>
      </c>
      <c r="G38" s="26">
        <v>7.92</v>
      </c>
      <c r="H38" s="26">
        <v>7.92</v>
      </c>
      <c r="I38" s="26">
        <v>36.58</v>
      </c>
      <c r="J38" s="26">
        <v>36.58</v>
      </c>
      <c r="K38" s="27">
        <v>244</v>
      </c>
      <c r="L38" s="27">
        <v>244</v>
      </c>
      <c r="M38" s="27">
        <v>0.04</v>
      </c>
      <c r="N38" s="27">
        <v>0.04</v>
      </c>
      <c r="O38" s="27">
        <v>1.8</v>
      </c>
      <c r="P38" s="27">
        <v>1.8</v>
      </c>
      <c r="Q38" s="27">
        <v>40</v>
      </c>
      <c r="R38" s="27">
        <v>40</v>
      </c>
      <c r="S38" s="27">
        <v>0.18</v>
      </c>
      <c r="T38" s="27">
        <v>0.18</v>
      </c>
      <c r="U38" s="83" t="s">
        <v>51</v>
      </c>
      <c r="V38" s="5">
        <v>99.3</v>
      </c>
      <c r="W38" s="5">
        <v>99.3</v>
      </c>
      <c r="X38" s="5">
        <v>121.7</v>
      </c>
      <c r="Y38" s="5">
        <v>121.7</v>
      </c>
      <c r="Z38" s="5">
        <v>15.55</v>
      </c>
      <c r="AA38" s="13">
        <v>15.55</v>
      </c>
      <c r="AB38" s="5">
        <v>0.42</v>
      </c>
      <c r="AC38" s="5">
        <v>0.42</v>
      </c>
    </row>
    <row r="39" spans="1:29" x14ac:dyDescent="0.3">
      <c r="A39" s="8"/>
      <c r="B39" s="66" t="s">
        <v>29</v>
      </c>
      <c r="C39" s="65">
        <v>50</v>
      </c>
      <c r="D39" s="65">
        <v>60</v>
      </c>
      <c r="E39" s="28">
        <v>2.94</v>
      </c>
      <c r="F39" s="28">
        <v>5.88</v>
      </c>
      <c r="G39" s="28">
        <v>0.24</v>
      </c>
      <c r="H39" s="29">
        <v>0.48</v>
      </c>
      <c r="I39" s="28">
        <v>14.58</v>
      </c>
      <c r="J39" s="28">
        <v>29.16</v>
      </c>
      <c r="K39" s="29">
        <v>71.400000000000006</v>
      </c>
      <c r="L39" s="29">
        <v>142.80000000000001</v>
      </c>
      <c r="M39" s="29">
        <v>0.06</v>
      </c>
      <c r="N39" s="29">
        <v>0.12</v>
      </c>
      <c r="O39" s="29">
        <v>0</v>
      </c>
      <c r="P39" s="29">
        <v>0</v>
      </c>
      <c r="Q39" s="29">
        <v>0</v>
      </c>
      <c r="R39" s="29">
        <v>0</v>
      </c>
      <c r="S39" s="29">
        <v>0.38400000000000001</v>
      </c>
      <c r="T39" s="29">
        <v>0.77</v>
      </c>
      <c r="U39" s="81" t="s">
        <v>29</v>
      </c>
      <c r="V39" s="11">
        <v>11.65</v>
      </c>
      <c r="W39" s="11">
        <v>23.3</v>
      </c>
      <c r="X39" s="11">
        <v>19.5</v>
      </c>
      <c r="Y39" s="11">
        <v>39</v>
      </c>
      <c r="Z39" s="11">
        <v>2.5739999999999998</v>
      </c>
      <c r="AA39" s="12">
        <v>5.1429999999999998</v>
      </c>
      <c r="AB39" s="11">
        <v>0.33</v>
      </c>
      <c r="AC39" s="11">
        <v>0.66</v>
      </c>
    </row>
    <row r="40" spans="1:29" ht="16.5" customHeight="1" x14ac:dyDescent="0.3">
      <c r="A40" s="8"/>
      <c r="B40" s="78" t="s">
        <v>30</v>
      </c>
      <c r="C40" s="63">
        <v>10</v>
      </c>
      <c r="D40" s="63">
        <v>10</v>
      </c>
      <c r="E40" s="26">
        <v>0.02</v>
      </c>
      <c r="F40" s="26">
        <v>0.02</v>
      </c>
      <c r="G40" s="26">
        <v>7.2</v>
      </c>
      <c r="H40" s="27">
        <v>7.2</v>
      </c>
      <c r="I40" s="26">
        <v>0.09</v>
      </c>
      <c r="J40" s="26">
        <v>0.09</v>
      </c>
      <c r="K40" s="27">
        <v>66</v>
      </c>
      <c r="L40" s="27">
        <v>66</v>
      </c>
      <c r="M40" s="27">
        <v>1E-3</v>
      </c>
      <c r="N40" s="27">
        <v>1E-3</v>
      </c>
      <c r="O40" s="27">
        <v>0</v>
      </c>
      <c r="P40" s="27">
        <v>0</v>
      </c>
      <c r="Q40" s="27">
        <v>45</v>
      </c>
      <c r="R40" s="27">
        <v>45</v>
      </c>
      <c r="S40" s="27">
        <v>0.1</v>
      </c>
      <c r="T40" s="27">
        <v>0.1</v>
      </c>
      <c r="U40" s="83" t="s">
        <v>30</v>
      </c>
      <c r="V40" s="5">
        <v>2.4</v>
      </c>
      <c r="W40" s="5">
        <v>2.4</v>
      </c>
      <c r="X40" s="5">
        <v>3</v>
      </c>
      <c r="Y40" s="5">
        <v>3</v>
      </c>
      <c r="Z40" s="5">
        <v>0.05</v>
      </c>
      <c r="AA40" s="13">
        <v>0.05</v>
      </c>
      <c r="AB40" s="5">
        <v>0.02</v>
      </c>
      <c r="AC40" s="5">
        <v>0.02</v>
      </c>
    </row>
    <row r="41" spans="1:29" ht="14.25" customHeight="1" x14ac:dyDescent="0.3">
      <c r="A41" s="8"/>
      <c r="B41" s="78" t="s">
        <v>52</v>
      </c>
      <c r="C41" s="63" t="s">
        <v>53</v>
      </c>
      <c r="D41" s="63" t="s">
        <v>53</v>
      </c>
      <c r="E41" s="26">
        <v>0.2</v>
      </c>
      <c r="F41" s="26">
        <v>0.2</v>
      </c>
      <c r="G41" s="26">
        <v>0</v>
      </c>
      <c r="H41" s="27">
        <v>0</v>
      </c>
      <c r="I41" s="26">
        <v>19.39</v>
      </c>
      <c r="J41" s="26">
        <v>19.39</v>
      </c>
      <c r="K41" s="27">
        <v>92</v>
      </c>
      <c r="L41" s="27">
        <v>92</v>
      </c>
      <c r="M41" s="27">
        <v>0</v>
      </c>
      <c r="N41" s="27">
        <v>0</v>
      </c>
      <c r="O41" s="27">
        <v>4</v>
      </c>
      <c r="P41" s="27">
        <v>4</v>
      </c>
      <c r="Q41" s="27">
        <v>0</v>
      </c>
      <c r="R41" s="27">
        <v>0</v>
      </c>
      <c r="S41" s="27">
        <v>0</v>
      </c>
      <c r="T41" s="27">
        <v>0</v>
      </c>
      <c r="U41" s="83" t="s">
        <v>52</v>
      </c>
      <c r="V41" s="5">
        <v>14</v>
      </c>
      <c r="W41" s="5">
        <v>14</v>
      </c>
      <c r="X41" s="5">
        <v>14</v>
      </c>
      <c r="Y41" s="5">
        <v>14</v>
      </c>
      <c r="Z41" s="5">
        <v>1</v>
      </c>
      <c r="AA41" s="13">
        <v>1</v>
      </c>
      <c r="AB41" s="5">
        <v>0.01</v>
      </c>
      <c r="AC41" s="5">
        <v>0.01</v>
      </c>
    </row>
    <row r="42" spans="1:29" ht="16.5" customHeight="1" x14ac:dyDescent="0.3">
      <c r="A42" s="8"/>
      <c r="B42" s="63" t="s">
        <v>54</v>
      </c>
      <c r="C42" s="63"/>
      <c r="D42" s="63"/>
      <c r="E42" s="30">
        <f>SUM(E38:E41)</f>
        <v>9.9599999999999991</v>
      </c>
      <c r="F42" s="30">
        <f t="shared" ref="F42:T42" si="6">SUM(F38:F41)</f>
        <v>12.899999999999999</v>
      </c>
      <c r="G42" s="30">
        <f t="shared" si="6"/>
        <v>15.36</v>
      </c>
      <c r="H42" s="30">
        <f t="shared" si="6"/>
        <v>15.600000000000001</v>
      </c>
      <c r="I42" s="30">
        <f t="shared" si="6"/>
        <v>70.64</v>
      </c>
      <c r="J42" s="30">
        <f t="shared" si="6"/>
        <v>85.22</v>
      </c>
      <c r="K42" s="30">
        <f t="shared" si="6"/>
        <v>473.4</v>
      </c>
      <c r="L42" s="30">
        <f t="shared" si="6"/>
        <v>544.79999999999995</v>
      </c>
      <c r="M42" s="30">
        <f t="shared" si="6"/>
        <v>0.10100000000000001</v>
      </c>
      <c r="N42" s="30">
        <f t="shared" si="6"/>
        <v>0.161</v>
      </c>
      <c r="O42" s="30">
        <f t="shared" si="6"/>
        <v>5.8</v>
      </c>
      <c r="P42" s="30">
        <f t="shared" si="6"/>
        <v>5.8</v>
      </c>
      <c r="Q42" s="30">
        <f t="shared" si="6"/>
        <v>85</v>
      </c>
      <c r="R42" s="30">
        <f t="shared" si="6"/>
        <v>85</v>
      </c>
      <c r="S42" s="30">
        <f t="shared" si="6"/>
        <v>0.66400000000000003</v>
      </c>
      <c r="T42" s="30">
        <f t="shared" si="6"/>
        <v>1.05</v>
      </c>
      <c r="U42" s="82" t="s">
        <v>33</v>
      </c>
      <c r="V42" s="15">
        <f>SUM(V38:V41)</f>
        <v>127.35000000000001</v>
      </c>
      <c r="W42" s="15">
        <f t="shared" ref="W42:AC42" si="7">SUM(W38:W41)</f>
        <v>139</v>
      </c>
      <c r="X42" s="15">
        <f t="shared" si="7"/>
        <v>158.19999999999999</v>
      </c>
      <c r="Y42" s="15">
        <f t="shared" si="7"/>
        <v>177.7</v>
      </c>
      <c r="Z42" s="15">
        <f t="shared" si="7"/>
        <v>19.174000000000003</v>
      </c>
      <c r="AA42" s="15">
        <f t="shared" si="7"/>
        <v>21.743000000000002</v>
      </c>
      <c r="AB42" s="15">
        <f t="shared" si="7"/>
        <v>0.78</v>
      </c>
      <c r="AC42" s="15">
        <f t="shared" si="7"/>
        <v>1.1100000000000001</v>
      </c>
    </row>
    <row r="43" spans="1:29" ht="14.25" customHeight="1" x14ac:dyDescent="0.3">
      <c r="A43" s="8"/>
      <c r="B43" s="63" t="s">
        <v>34</v>
      </c>
      <c r="C43" s="63"/>
      <c r="D43" s="63"/>
      <c r="E43" s="30"/>
      <c r="F43" s="30"/>
      <c r="G43" s="30"/>
      <c r="H43" s="30"/>
      <c r="I43" s="30"/>
      <c r="J43" s="30"/>
      <c r="K43" s="30"/>
      <c r="L43" s="30"/>
      <c r="M43" s="27"/>
      <c r="N43" s="27"/>
      <c r="O43" s="27"/>
      <c r="P43" s="27"/>
      <c r="Q43" s="27"/>
      <c r="R43" s="27"/>
      <c r="S43" s="27"/>
      <c r="T43" s="27"/>
      <c r="U43" s="8"/>
      <c r="V43" s="5"/>
      <c r="W43" s="5"/>
      <c r="X43" s="5"/>
      <c r="Y43" s="5"/>
      <c r="Z43" s="5"/>
      <c r="AA43" s="13"/>
      <c r="AB43" s="5"/>
      <c r="AC43" s="5"/>
    </row>
    <row r="44" spans="1:29" ht="12.75" customHeight="1" x14ac:dyDescent="0.3">
      <c r="A44" s="9"/>
      <c r="B44" s="78" t="s">
        <v>115</v>
      </c>
      <c r="C44" s="63">
        <v>60</v>
      </c>
      <c r="D44" s="63">
        <v>60</v>
      </c>
      <c r="E44" s="26">
        <v>1.68</v>
      </c>
      <c r="F44" s="26">
        <v>1.68</v>
      </c>
      <c r="G44" s="26">
        <v>6.52</v>
      </c>
      <c r="H44" s="26">
        <v>6.52</v>
      </c>
      <c r="I44" s="26">
        <v>10.47</v>
      </c>
      <c r="J44" s="26">
        <v>10.47</v>
      </c>
      <c r="K44" s="27">
        <v>92.7</v>
      </c>
      <c r="L44" s="27">
        <v>92.7</v>
      </c>
      <c r="M44" s="27">
        <v>3.3000000000000002E-2</v>
      </c>
      <c r="N44" s="27">
        <v>3.3000000000000002E-2</v>
      </c>
      <c r="O44" s="27">
        <v>37.5</v>
      </c>
      <c r="P44" s="27">
        <v>37.5</v>
      </c>
      <c r="Q44" s="27">
        <v>92</v>
      </c>
      <c r="R44" s="27">
        <v>92</v>
      </c>
      <c r="S44" s="27">
        <v>0.23</v>
      </c>
      <c r="T44" s="27">
        <v>0.23</v>
      </c>
      <c r="U44" s="83" t="s">
        <v>55</v>
      </c>
      <c r="V44" s="5">
        <v>81</v>
      </c>
      <c r="W44" s="5">
        <v>81</v>
      </c>
      <c r="X44" s="5">
        <v>88.3</v>
      </c>
      <c r="Y44" s="5">
        <v>88.3</v>
      </c>
      <c r="Z44" s="5">
        <v>15</v>
      </c>
      <c r="AA44" s="13">
        <v>15</v>
      </c>
      <c r="AB44" s="5">
        <v>0.8</v>
      </c>
      <c r="AC44" s="5">
        <v>0.8</v>
      </c>
    </row>
    <row r="45" spans="1:29" ht="16.5" customHeight="1" x14ac:dyDescent="0.3">
      <c r="A45" s="83">
        <v>943</v>
      </c>
      <c r="B45" s="78" t="s">
        <v>56</v>
      </c>
      <c r="C45" s="63">
        <v>200</v>
      </c>
      <c r="D45" s="63">
        <v>250</v>
      </c>
      <c r="E45" s="26">
        <v>6.64</v>
      </c>
      <c r="F45" s="26">
        <v>8.3000000000000007</v>
      </c>
      <c r="G45" s="34">
        <v>5.0999999999999996</v>
      </c>
      <c r="H45" s="34">
        <v>6.38</v>
      </c>
      <c r="I45" s="26">
        <v>17.86</v>
      </c>
      <c r="J45" s="26">
        <v>22.33</v>
      </c>
      <c r="K45" s="27">
        <v>167</v>
      </c>
      <c r="L45" s="27">
        <v>208.8</v>
      </c>
      <c r="M45" s="27">
        <v>0.23</v>
      </c>
      <c r="N45" s="27">
        <v>0.28799999999999998</v>
      </c>
      <c r="O45" s="27">
        <v>5.81</v>
      </c>
      <c r="P45" s="27">
        <v>7.2629999999999999</v>
      </c>
      <c r="Q45" s="27">
        <v>144</v>
      </c>
      <c r="R45" s="27">
        <v>180</v>
      </c>
      <c r="S45" s="27">
        <v>1.94</v>
      </c>
      <c r="T45" s="27">
        <v>2.4300000000000002</v>
      </c>
      <c r="U45" s="83" t="s">
        <v>56</v>
      </c>
      <c r="V45" s="5">
        <v>38.08</v>
      </c>
      <c r="W45" s="5">
        <v>47.5</v>
      </c>
      <c r="X45" s="5">
        <v>87.17</v>
      </c>
      <c r="Y45" s="5">
        <v>108.96</v>
      </c>
      <c r="Z45" s="5">
        <v>35.299999999999997</v>
      </c>
      <c r="AA45" s="13">
        <v>44.125</v>
      </c>
      <c r="AB45" s="5">
        <v>2.0299999999999998</v>
      </c>
      <c r="AC45" s="5">
        <v>2.5369999999999999</v>
      </c>
    </row>
    <row r="46" spans="1:29" ht="24" customHeight="1" x14ac:dyDescent="0.3">
      <c r="A46" s="8">
        <v>315</v>
      </c>
      <c r="B46" s="78" t="s">
        <v>57</v>
      </c>
      <c r="C46" s="63" t="s">
        <v>58</v>
      </c>
      <c r="D46" s="63" t="s">
        <v>58</v>
      </c>
      <c r="E46" s="26">
        <v>4.5999999999999996</v>
      </c>
      <c r="F46" s="26">
        <v>4.5999999999999996</v>
      </c>
      <c r="G46" s="26">
        <v>6.91</v>
      </c>
      <c r="H46" s="27">
        <v>6.91</v>
      </c>
      <c r="I46" s="26">
        <v>37.200000000000003</v>
      </c>
      <c r="J46" s="26">
        <v>37.200000000000003</v>
      </c>
      <c r="K46" s="27">
        <v>241.87</v>
      </c>
      <c r="L46" s="27">
        <v>241.87</v>
      </c>
      <c r="M46" s="27">
        <v>9.2999999999999999E-2</v>
      </c>
      <c r="N46" s="27">
        <v>9.2999999999999999E-2</v>
      </c>
      <c r="O46" s="27">
        <v>11.2</v>
      </c>
      <c r="P46" s="27">
        <v>11.2</v>
      </c>
      <c r="Q46" s="27">
        <v>20</v>
      </c>
      <c r="R46" s="27">
        <v>20</v>
      </c>
      <c r="S46" s="27">
        <v>0</v>
      </c>
      <c r="T46" s="27">
        <v>0</v>
      </c>
      <c r="U46" s="83" t="s">
        <v>57</v>
      </c>
      <c r="V46" s="5">
        <v>106.67</v>
      </c>
      <c r="W46" s="5">
        <v>106.67</v>
      </c>
      <c r="X46" s="5">
        <v>112</v>
      </c>
      <c r="Y46" s="5">
        <v>112</v>
      </c>
      <c r="Z46" s="5">
        <v>30</v>
      </c>
      <c r="AA46" s="13">
        <v>30</v>
      </c>
      <c r="AB46" s="5">
        <v>1.4</v>
      </c>
      <c r="AC46" s="5">
        <v>1.4</v>
      </c>
    </row>
    <row r="47" spans="1:29" ht="17.25" customHeight="1" x14ac:dyDescent="0.3">
      <c r="A47" s="8">
        <v>206</v>
      </c>
      <c r="B47" s="78" t="s">
        <v>123</v>
      </c>
      <c r="C47" s="63">
        <v>90</v>
      </c>
      <c r="D47" s="63">
        <v>90</v>
      </c>
      <c r="E47" s="26">
        <v>8.33</v>
      </c>
      <c r="F47" s="26">
        <v>8.33</v>
      </c>
      <c r="G47" s="26">
        <v>12.9</v>
      </c>
      <c r="H47" s="26">
        <v>12.9</v>
      </c>
      <c r="I47" s="26">
        <v>8.1999999999999993</v>
      </c>
      <c r="J47" s="26">
        <v>8.1999999999999993</v>
      </c>
      <c r="K47" s="27">
        <v>192</v>
      </c>
      <c r="L47" s="27">
        <v>192</v>
      </c>
      <c r="M47" s="27">
        <v>7.4999999999999997E-2</v>
      </c>
      <c r="N47" s="27">
        <v>7.4999999999999997E-2</v>
      </c>
      <c r="O47" s="27">
        <v>0</v>
      </c>
      <c r="P47" s="27">
        <v>0</v>
      </c>
      <c r="Q47" s="27">
        <v>1.3</v>
      </c>
      <c r="R47" s="27">
        <v>1.3</v>
      </c>
      <c r="S47" s="27">
        <v>0.94</v>
      </c>
      <c r="T47" s="27">
        <v>0.94</v>
      </c>
      <c r="U47" s="83" t="s">
        <v>59</v>
      </c>
      <c r="V47" s="5">
        <v>22</v>
      </c>
      <c r="W47" s="5">
        <v>22</v>
      </c>
      <c r="X47" s="5">
        <v>75</v>
      </c>
      <c r="Y47" s="5">
        <v>75</v>
      </c>
      <c r="Z47" s="5">
        <v>14.56</v>
      </c>
      <c r="AA47" s="13">
        <v>14.56</v>
      </c>
      <c r="AB47" s="5">
        <v>0.6</v>
      </c>
      <c r="AC47" s="5">
        <v>0.6</v>
      </c>
    </row>
    <row r="48" spans="1:29" ht="24" x14ac:dyDescent="0.3">
      <c r="A48" s="8">
        <v>299</v>
      </c>
      <c r="B48" s="78" t="s">
        <v>60</v>
      </c>
      <c r="C48" s="63">
        <v>200</v>
      </c>
      <c r="D48" s="63">
        <v>200</v>
      </c>
      <c r="E48" s="26">
        <v>0.4</v>
      </c>
      <c r="F48" s="26">
        <v>0.4</v>
      </c>
      <c r="G48" s="26">
        <v>0</v>
      </c>
      <c r="H48" s="26">
        <v>0</v>
      </c>
      <c r="I48" s="26">
        <v>38.5</v>
      </c>
      <c r="J48" s="26">
        <v>38.5</v>
      </c>
      <c r="K48" s="27">
        <v>146.69999999999999</v>
      </c>
      <c r="L48" s="27">
        <v>146.69999999999999</v>
      </c>
      <c r="M48" s="27">
        <v>0.08</v>
      </c>
      <c r="N48" s="27">
        <v>0.08</v>
      </c>
      <c r="O48" s="27">
        <v>15</v>
      </c>
      <c r="P48" s="27">
        <v>15</v>
      </c>
      <c r="Q48" s="27">
        <v>0</v>
      </c>
      <c r="R48" s="27">
        <v>0</v>
      </c>
      <c r="S48" s="27">
        <v>0.86</v>
      </c>
      <c r="T48" s="27">
        <v>0.86</v>
      </c>
      <c r="U48" s="83" t="s">
        <v>60</v>
      </c>
      <c r="V48" s="5">
        <v>18.670000000000002</v>
      </c>
      <c r="W48" s="5">
        <v>18.670000000000002</v>
      </c>
      <c r="X48" s="5">
        <v>30.67</v>
      </c>
      <c r="Y48" s="5">
        <v>30.67</v>
      </c>
      <c r="Z48" s="5">
        <v>16</v>
      </c>
      <c r="AA48" s="13">
        <v>16</v>
      </c>
      <c r="AB48" s="5">
        <v>0.15</v>
      </c>
      <c r="AC48" s="5">
        <v>0.15</v>
      </c>
    </row>
    <row r="49" spans="1:29" ht="17.25" customHeight="1" x14ac:dyDescent="0.3">
      <c r="A49" s="8">
        <v>608</v>
      </c>
      <c r="B49" s="78" t="s">
        <v>29</v>
      </c>
      <c r="C49" s="63">
        <v>50</v>
      </c>
      <c r="D49" s="63">
        <v>50</v>
      </c>
      <c r="E49" s="26">
        <v>4.9000000000000004</v>
      </c>
      <c r="F49" s="26">
        <v>4.9000000000000004</v>
      </c>
      <c r="G49" s="26">
        <v>0.4</v>
      </c>
      <c r="H49" s="26">
        <v>0.4</v>
      </c>
      <c r="I49" s="26">
        <v>24.3</v>
      </c>
      <c r="J49" s="26">
        <v>24.3</v>
      </c>
      <c r="K49" s="27">
        <v>119</v>
      </c>
      <c r="L49" s="27">
        <v>119</v>
      </c>
      <c r="M49" s="27">
        <v>0.1</v>
      </c>
      <c r="N49" s="27">
        <v>0.1</v>
      </c>
      <c r="O49" s="27">
        <v>0</v>
      </c>
      <c r="P49" s="27">
        <v>0</v>
      </c>
      <c r="Q49" s="27">
        <v>0</v>
      </c>
      <c r="R49" s="27">
        <v>0</v>
      </c>
      <c r="S49" s="27">
        <v>0.64</v>
      </c>
      <c r="T49" s="27">
        <v>0.64</v>
      </c>
      <c r="U49" s="83" t="s">
        <v>29</v>
      </c>
      <c r="V49" s="5">
        <v>19.420000000000002</v>
      </c>
      <c r="W49" s="5">
        <v>19.420000000000002</v>
      </c>
      <c r="X49" s="5">
        <v>32.5</v>
      </c>
      <c r="Y49" s="5">
        <v>32.5</v>
      </c>
      <c r="Z49" s="5">
        <v>4.29</v>
      </c>
      <c r="AA49" s="13">
        <v>4.29</v>
      </c>
      <c r="AB49" s="5">
        <v>0.55000000000000004</v>
      </c>
      <c r="AC49" s="5">
        <v>0.55000000000000004</v>
      </c>
    </row>
    <row r="50" spans="1:29" ht="13.5" customHeight="1" x14ac:dyDescent="0.3">
      <c r="A50" s="8"/>
      <c r="B50" s="78" t="s">
        <v>43</v>
      </c>
      <c r="C50" s="63">
        <v>50</v>
      </c>
      <c r="D50" s="63">
        <v>70</v>
      </c>
      <c r="E50" s="26">
        <v>2.33</v>
      </c>
      <c r="F50" s="26">
        <v>3.262</v>
      </c>
      <c r="G50" s="26">
        <v>0.31</v>
      </c>
      <c r="H50" s="27">
        <v>0.43</v>
      </c>
      <c r="I50" s="26">
        <v>13.44</v>
      </c>
      <c r="J50" s="26">
        <v>18.815999999999999</v>
      </c>
      <c r="K50" s="27">
        <v>65.33</v>
      </c>
      <c r="L50" s="27">
        <v>91.46</v>
      </c>
      <c r="M50" s="27">
        <v>7.0000000000000007E-2</v>
      </c>
      <c r="N50" s="27">
        <v>9.8000000000000004E-2</v>
      </c>
      <c r="O50" s="27">
        <v>0</v>
      </c>
      <c r="P50" s="27">
        <v>0</v>
      </c>
      <c r="Q50" s="27">
        <v>0</v>
      </c>
      <c r="R50" s="27">
        <v>0</v>
      </c>
      <c r="S50" s="27">
        <v>0.6</v>
      </c>
      <c r="T50" s="27">
        <v>0.84</v>
      </c>
      <c r="U50" s="83" t="s">
        <v>43</v>
      </c>
      <c r="V50" s="5">
        <v>16</v>
      </c>
      <c r="W50" s="5">
        <v>22.4</v>
      </c>
      <c r="X50" s="5">
        <v>61.5</v>
      </c>
      <c r="Y50" s="5">
        <v>86.1</v>
      </c>
      <c r="Z50" s="5">
        <v>10</v>
      </c>
      <c r="AA50" s="13">
        <v>14</v>
      </c>
      <c r="AB50" s="5">
        <v>1.33</v>
      </c>
      <c r="AC50" s="5">
        <v>1.86</v>
      </c>
    </row>
    <row r="51" spans="1:29" s="1" customFormat="1" ht="16.5" customHeight="1" x14ac:dyDescent="0.3">
      <c r="A51" s="83"/>
      <c r="B51" s="78" t="s">
        <v>116</v>
      </c>
      <c r="C51" s="63">
        <v>100</v>
      </c>
      <c r="D51" s="63">
        <v>100</v>
      </c>
      <c r="E51" s="26">
        <v>1.5</v>
      </c>
      <c r="F51" s="26">
        <v>1.5</v>
      </c>
      <c r="G51" s="26">
        <v>0</v>
      </c>
      <c r="H51" s="27">
        <v>0</v>
      </c>
      <c r="I51" s="26">
        <v>21.8</v>
      </c>
      <c r="J51" s="26">
        <v>21.8</v>
      </c>
      <c r="K51" s="27">
        <v>95</v>
      </c>
      <c r="L51" s="27">
        <v>95</v>
      </c>
      <c r="M51" s="27">
        <v>0.04</v>
      </c>
      <c r="N51" s="27">
        <v>0.04</v>
      </c>
      <c r="O51" s="27">
        <v>10</v>
      </c>
      <c r="P51" s="27">
        <v>10</v>
      </c>
      <c r="Q51" s="27">
        <v>20</v>
      </c>
      <c r="R51" s="27">
        <v>20</v>
      </c>
      <c r="S51" s="27">
        <v>0.04</v>
      </c>
      <c r="T51" s="27">
        <v>0.04</v>
      </c>
      <c r="U51" s="83"/>
      <c r="V51" s="5">
        <v>12</v>
      </c>
      <c r="W51" s="5">
        <v>12</v>
      </c>
      <c r="X51" s="5">
        <v>28</v>
      </c>
      <c r="Y51" s="5">
        <v>28</v>
      </c>
      <c r="Z51" s="5">
        <v>40</v>
      </c>
      <c r="AA51" s="13">
        <v>40</v>
      </c>
      <c r="AB51" s="5">
        <v>0.6</v>
      </c>
      <c r="AC51" s="5">
        <v>0.6</v>
      </c>
    </row>
    <row r="52" spans="1:29" ht="14.25" customHeight="1" x14ac:dyDescent="0.3">
      <c r="A52" s="8"/>
      <c r="B52" s="72" t="s">
        <v>132</v>
      </c>
      <c r="C52" s="63"/>
      <c r="D52" s="63"/>
      <c r="E52" s="30">
        <f>SUM(E44:E51)</f>
        <v>30.379999999999995</v>
      </c>
      <c r="F52" s="30">
        <f t="shared" ref="F52:AC52" si="8">SUM(F44:F51)</f>
        <v>32.972000000000001</v>
      </c>
      <c r="G52" s="30">
        <f t="shared" si="8"/>
        <v>32.14</v>
      </c>
      <c r="H52" s="30">
        <f t="shared" si="8"/>
        <v>33.54</v>
      </c>
      <c r="I52" s="30">
        <f t="shared" si="8"/>
        <v>171.77</v>
      </c>
      <c r="J52" s="30">
        <f t="shared" si="8"/>
        <v>181.61600000000001</v>
      </c>
      <c r="K52" s="30">
        <f t="shared" si="8"/>
        <v>1119.5999999999999</v>
      </c>
      <c r="L52" s="30">
        <f t="shared" si="8"/>
        <v>1187.53</v>
      </c>
      <c r="M52" s="30">
        <f t="shared" si="8"/>
        <v>0.72100000000000009</v>
      </c>
      <c r="N52" s="30">
        <f t="shared" si="8"/>
        <v>0.80699999999999994</v>
      </c>
      <c r="O52" s="30">
        <f t="shared" si="8"/>
        <v>79.510000000000005</v>
      </c>
      <c r="P52" s="30">
        <f t="shared" si="8"/>
        <v>80.962999999999994</v>
      </c>
      <c r="Q52" s="30">
        <f t="shared" si="8"/>
        <v>277.3</v>
      </c>
      <c r="R52" s="30">
        <f t="shared" si="8"/>
        <v>313.3</v>
      </c>
      <c r="S52" s="30">
        <f t="shared" si="8"/>
        <v>5.2499999999999991</v>
      </c>
      <c r="T52" s="30">
        <f t="shared" si="8"/>
        <v>5.9799999999999995</v>
      </c>
      <c r="U52" s="30">
        <f t="shared" si="8"/>
        <v>0</v>
      </c>
      <c r="V52" s="30">
        <f t="shared" si="8"/>
        <v>313.84000000000003</v>
      </c>
      <c r="W52" s="30">
        <f t="shared" si="8"/>
        <v>329.66</v>
      </c>
      <c r="X52" s="30">
        <f t="shared" si="8"/>
        <v>515.1400000000001</v>
      </c>
      <c r="Y52" s="30">
        <f t="shared" si="8"/>
        <v>561.53</v>
      </c>
      <c r="Z52" s="30">
        <f t="shared" si="8"/>
        <v>165.15</v>
      </c>
      <c r="AA52" s="30">
        <f t="shared" si="8"/>
        <v>177.97500000000002</v>
      </c>
      <c r="AB52" s="30">
        <f t="shared" si="8"/>
        <v>7.46</v>
      </c>
      <c r="AC52" s="30">
        <f t="shared" si="8"/>
        <v>8.4969999999999999</v>
      </c>
    </row>
    <row r="53" spans="1:29" ht="12.75" customHeight="1" x14ac:dyDescent="0.3">
      <c r="A53" s="8"/>
      <c r="B53" s="72" t="s">
        <v>133</v>
      </c>
      <c r="C53" s="30" t="s">
        <v>47</v>
      </c>
      <c r="D53" s="30"/>
      <c r="E53" s="30">
        <f>E52+E42</f>
        <v>40.339999999999996</v>
      </c>
      <c r="F53" s="30">
        <f t="shared" ref="F53:T53" si="9">F52+F42</f>
        <v>45.872</v>
      </c>
      <c r="G53" s="30">
        <f t="shared" si="9"/>
        <v>47.5</v>
      </c>
      <c r="H53" s="30">
        <f t="shared" si="9"/>
        <v>49.14</v>
      </c>
      <c r="I53" s="30">
        <f t="shared" si="9"/>
        <v>242.41000000000003</v>
      </c>
      <c r="J53" s="30">
        <f t="shared" si="9"/>
        <v>266.83600000000001</v>
      </c>
      <c r="K53" s="30">
        <f t="shared" si="9"/>
        <v>1593</v>
      </c>
      <c r="L53" s="30">
        <f t="shared" si="9"/>
        <v>1732.33</v>
      </c>
      <c r="M53" s="30">
        <f t="shared" si="9"/>
        <v>0.82200000000000006</v>
      </c>
      <c r="N53" s="30">
        <f t="shared" si="9"/>
        <v>0.96799999999999997</v>
      </c>
      <c r="O53" s="30">
        <f t="shared" si="9"/>
        <v>85.31</v>
      </c>
      <c r="P53" s="30">
        <f t="shared" si="9"/>
        <v>86.762999999999991</v>
      </c>
      <c r="Q53" s="30">
        <f t="shared" si="9"/>
        <v>362.3</v>
      </c>
      <c r="R53" s="30">
        <f t="shared" si="9"/>
        <v>398.3</v>
      </c>
      <c r="S53" s="30">
        <f t="shared" si="9"/>
        <v>5.9139999999999988</v>
      </c>
      <c r="T53" s="30">
        <f t="shared" si="9"/>
        <v>7.0299999999999994</v>
      </c>
      <c r="U53" s="85" t="s">
        <v>46</v>
      </c>
      <c r="V53" s="30">
        <f t="shared" ref="V53" si="10">V52+V42</f>
        <v>441.19000000000005</v>
      </c>
      <c r="W53" s="30">
        <f t="shared" ref="W53" si="11">W52+W42</f>
        <v>468.66</v>
      </c>
      <c r="X53" s="30">
        <f t="shared" ref="X53" si="12">X52+X42</f>
        <v>673.34000000000015</v>
      </c>
      <c r="Y53" s="30">
        <f t="shared" ref="Y53" si="13">Y52+Y42</f>
        <v>739.23</v>
      </c>
      <c r="Z53" s="30">
        <f t="shared" ref="Z53" si="14">Z52+Z42</f>
        <v>184.32400000000001</v>
      </c>
      <c r="AA53" s="30">
        <f t="shared" ref="AA53" si="15">AA52+AA42</f>
        <v>199.71800000000002</v>
      </c>
      <c r="AB53" s="30">
        <f t="shared" ref="AB53" si="16">AB52+AB42</f>
        <v>8.24</v>
      </c>
      <c r="AC53" s="30">
        <f t="shared" ref="AC53" si="17">AC52+AC42</f>
        <v>9.6069999999999993</v>
      </c>
    </row>
    <row r="54" spans="1:29" ht="13.5" customHeight="1" x14ac:dyDescent="0.3">
      <c r="A54" s="137" t="s">
        <v>2</v>
      </c>
      <c r="B54" s="131" t="s">
        <v>3</v>
      </c>
      <c r="C54" s="127" t="s">
        <v>4</v>
      </c>
      <c r="D54" s="128"/>
      <c r="E54" s="139" t="s">
        <v>5</v>
      </c>
      <c r="F54" s="140"/>
      <c r="G54" s="140"/>
      <c r="H54" s="140"/>
      <c r="I54" s="140"/>
      <c r="J54" s="141"/>
      <c r="K54" s="127" t="s">
        <v>6</v>
      </c>
      <c r="L54" s="128"/>
      <c r="M54" s="142" t="s">
        <v>7</v>
      </c>
      <c r="N54" s="143"/>
      <c r="O54" s="143"/>
      <c r="P54" s="143"/>
      <c r="Q54" s="143"/>
      <c r="R54" s="143"/>
      <c r="S54" s="143"/>
      <c r="T54" s="144"/>
      <c r="U54" s="80"/>
      <c r="V54" s="142" t="s">
        <v>8</v>
      </c>
      <c r="W54" s="143"/>
      <c r="X54" s="143"/>
      <c r="Y54" s="143"/>
      <c r="Z54" s="143"/>
      <c r="AA54" s="143"/>
      <c r="AB54" s="143"/>
      <c r="AC54" s="143"/>
    </row>
    <row r="55" spans="1:29" ht="14.25" customHeight="1" x14ac:dyDescent="0.3">
      <c r="A55" s="138"/>
      <c r="B55" s="132"/>
      <c r="C55" s="129"/>
      <c r="D55" s="130"/>
      <c r="E55" s="139" t="s">
        <v>9</v>
      </c>
      <c r="F55" s="141"/>
      <c r="G55" s="139" t="s">
        <v>10</v>
      </c>
      <c r="H55" s="141"/>
      <c r="I55" s="73" t="s">
        <v>11</v>
      </c>
      <c r="J55" s="74"/>
      <c r="K55" s="129"/>
      <c r="L55" s="130"/>
      <c r="M55" s="33" t="s">
        <v>12</v>
      </c>
      <c r="N55" s="33" t="s">
        <v>12</v>
      </c>
      <c r="O55" s="33" t="s">
        <v>13</v>
      </c>
      <c r="P55" s="33" t="s">
        <v>13</v>
      </c>
      <c r="Q55" s="33" t="s">
        <v>14</v>
      </c>
      <c r="R55" s="33" t="s">
        <v>14</v>
      </c>
      <c r="S55" s="33" t="s">
        <v>15</v>
      </c>
      <c r="T55" s="33" t="s">
        <v>15</v>
      </c>
      <c r="U55" s="3"/>
      <c r="V55" s="3" t="s">
        <v>16</v>
      </c>
      <c r="W55" s="3" t="s">
        <v>16</v>
      </c>
      <c r="X55" s="3" t="s">
        <v>17</v>
      </c>
      <c r="Y55" s="3" t="s">
        <v>17</v>
      </c>
      <c r="Z55" s="3" t="s">
        <v>18</v>
      </c>
      <c r="AA55" s="3" t="s">
        <v>18</v>
      </c>
      <c r="AB55" s="3" t="s">
        <v>19</v>
      </c>
      <c r="AC55" s="3" t="s">
        <v>19</v>
      </c>
    </row>
    <row r="56" spans="1:29" ht="21" customHeight="1" x14ac:dyDescent="0.3">
      <c r="A56" s="138"/>
      <c r="B56" s="64"/>
      <c r="C56" s="26" t="s">
        <v>20</v>
      </c>
      <c r="D56" s="26" t="s">
        <v>21</v>
      </c>
      <c r="E56" s="26" t="s">
        <v>22</v>
      </c>
      <c r="F56" s="26" t="s">
        <v>21</v>
      </c>
      <c r="G56" s="26" t="s">
        <v>23</v>
      </c>
      <c r="H56" s="26" t="s">
        <v>21</v>
      </c>
      <c r="I56" s="26" t="s">
        <v>24</v>
      </c>
      <c r="J56" s="26" t="s">
        <v>21</v>
      </c>
      <c r="K56" s="26" t="s">
        <v>24</v>
      </c>
      <c r="L56" s="26" t="s">
        <v>21</v>
      </c>
      <c r="M56" s="26" t="s">
        <v>20</v>
      </c>
      <c r="N56" s="26" t="s">
        <v>21</v>
      </c>
      <c r="O56" s="26" t="s">
        <v>20</v>
      </c>
      <c r="P56" s="26" t="s">
        <v>21</v>
      </c>
      <c r="Q56" s="26" t="s">
        <v>20</v>
      </c>
      <c r="R56" s="26" t="s">
        <v>21</v>
      </c>
      <c r="S56" s="26" t="s">
        <v>20</v>
      </c>
      <c r="T56" s="26" t="s">
        <v>21</v>
      </c>
      <c r="U56" s="82" t="s">
        <v>25</v>
      </c>
      <c r="V56" s="4" t="s">
        <v>20</v>
      </c>
      <c r="W56" s="4" t="s">
        <v>21</v>
      </c>
      <c r="X56" s="4" t="s">
        <v>20</v>
      </c>
      <c r="Y56" s="4" t="s">
        <v>21</v>
      </c>
      <c r="Z56" s="4" t="s">
        <v>20</v>
      </c>
      <c r="AA56" s="4" t="s">
        <v>21</v>
      </c>
      <c r="AB56" s="4" t="s">
        <v>20</v>
      </c>
      <c r="AC56" s="4" t="s">
        <v>21</v>
      </c>
    </row>
    <row r="57" spans="1:29" ht="15" customHeight="1" x14ac:dyDescent="0.3">
      <c r="A57" s="117"/>
      <c r="B57" s="70" t="s">
        <v>61</v>
      </c>
      <c r="C57" s="71"/>
      <c r="D57" s="71"/>
      <c r="E57" s="71"/>
      <c r="F57" s="71"/>
      <c r="G57" s="71"/>
      <c r="H57" s="72"/>
      <c r="I57" s="27"/>
      <c r="J57" s="27"/>
      <c r="K57" s="27"/>
      <c r="L57" s="27"/>
      <c r="M57" s="33"/>
      <c r="N57" s="33"/>
      <c r="O57" s="33"/>
      <c r="P57" s="33"/>
      <c r="Q57" s="33"/>
      <c r="R57" s="33"/>
      <c r="S57" s="33"/>
      <c r="T57" s="33"/>
      <c r="U57" s="3"/>
      <c r="V57" s="3"/>
      <c r="W57" s="3"/>
      <c r="X57" s="3"/>
      <c r="Y57" s="3"/>
      <c r="Z57" s="3"/>
      <c r="AA57" s="3"/>
      <c r="AB57" s="3"/>
      <c r="AC57" s="3"/>
    </row>
    <row r="58" spans="1:29" ht="24" x14ac:dyDescent="0.3">
      <c r="A58" s="118">
        <v>390</v>
      </c>
      <c r="B58" s="78" t="s">
        <v>62</v>
      </c>
      <c r="C58" s="63" t="s">
        <v>136</v>
      </c>
      <c r="D58" s="63" t="s">
        <v>136</v>
      </c>
      <c r="E58" s="26">
        <v>4.2699999999999996</v>
      </c>
      <c r="F58" s="26">
        <v>4.2699999999999996</v>
      </c>
      <c r="G58" s="26">
        <v>5.18</v>
      </c>
      <c r="H58" s="26">
        <v>5.18</v>
      </c>
      <c r="I58" s="26">
        <v>21.75</v>
      </c>
      <c r="J58" s="26">
        <v>21.75</v>
      </c>
      <c r="K58" s="27">
        <v>121.1</v>
      </c>
      <c r="L58" s="27">
        <v>121.1</v>
      </c>
      <c r="M58" s="27">
        <v>0.03</v>
      </c>
      <c r="N58" s="27">
        <v>0.03</v>
      </c>
      <c r="O58" s="27">
        <v>0</v>
      </c>
      <c r="P58" s="27">
        <v>0</v>
      </c>
      <c r="Q58" s="27">
        <v>37</v>
      </c>
      <c r="R58" s="27">
        <v>37</v>
      </c>
      <c r="S58" s="27">
        <v>0.65</v>
      </c>
      <c r="T58" s="27">
        <v>0.65</v>
      </c>
      <c r="U58" s="83" t="s">
        <v>62</v>
      </c>
      <c r="V58" s="5">
        <v>9.6</v>
      </c>
      <c r="W58" s="5">
        <v>9.6</v>
      </c>
      <c r="X58" s="5">
        <v>30.09</v>
      </c>
      <c r="Y58" s="5">
        <v>30.09</v>
      </c>
      <c r="Z58" s="5">
        <v>5.9</v>
      </c>
      <c r="AA58" s="13">
        <v>5.9</v>
      </c>
      <c r="AB58" s="5">
        <v>0.35</v>
      </c>
      <c r="AC58" s="5">
        <v>0.35</v>
      </c>
    </row>
    <row r="59" spans="1:29" x14ac:dyDescent="0.3">
      <c r="A59" s="9"/>
      <c r="B59" s="66" t="s">
        <v>29</v>
      </c>
      <c r="C59" s="65">
        <v>50</v>
      </c>
      <c r="D59" s="65">
        <v>60</v>
      </c>
      <c r="E59" s="28">
        <v>2.94</v>
      </c>
      <c r="F59" s="28">
        <v>5.88</v>
      </c>
      <c r="G59" s="28">
        <v>0.24</v>
      </c>
      <c r="H59" s="29">
        <v>0.48</v>
      </c>
      <c r="I59" s="28">
        <v>14.58</v>
      </c>
      <c r="J59" s="28">
        <v>29.16</v>
      </c>
      <c r="K59" s="29">
        <v>71.400000000000006</v>
      </c>
      <c r="L59" s="29">
        <v>142.80000000000001</v>
      </c>
      <c r="M59" s="29">
        <v>0.06</v>
      </c>
      <c r="N59" s="29">
        <v>0.12</v>
      </c>
      <c r="O59" s="29">
        <v>0</v>
      </c>
      <c r="P59" s="29">
        <v>0</v>
      </c>
      <c r="Q59" s="29">
        <v>0</v>
      </c>
      <c r="R59" s="29">
        <v>0</v>
      </c>
      <c r="S59" s="29">
        <v>0.38400000000000001</v>
      </c>
      <c r="T59" s="29">
        <v>0.77</v>
      </c>
      <c r="U59" s="81" t="s">
        <v>29</v>
      </c>
      <c r="V59" s="11">
        <v>11.65</v>
      </c>
      <c r="W59" s="11">
        <v>23.3</v>
      </c>
      <c r="X59" s="11">
        <v>19.5</v>
      </c>
      <c r="Y59" s="11">
        <v>39</v>
      </c>
      <c r="Z59" s="11">
        <v>2.5739999999999998</v>
      </c>
      <c r="AA59" s="12">
        <v>5.1429999999999998</v>
      </c>
      <c r="AB59" s="11">
        <v>0.33</v>
      </c>
      <c r="AC59" s="11">
        <v>0.66</v>
      </c>
    </row>
    <row r="60" spans="1:29" ht="16.5" customHeight="1" x14ac:dyDescent="0.3">
      <c r="A60" s="8"/>
      <c r="B60" s="78" t="s">
        <v>30</v>
      </c>
      <c r="C60" s="63">
        <v>10</v>
      </c>
      <c r="D60" s="63">
        <v>10</v>
      </c>
      <c r="E60" s="26">
        <v>0.02</v>
      </c>
      <c r="F60" s="26">
        <v>0.02</v>
      </c>
      <c r="G60" s="26">
        <v>7.2</v>
      </c>
      <c r="H60" s="27">
        <v>7.2</v>
      </c>
      <c r="I60" s="26">
        <v>0.09</v>
      </c>
      <c r="J60" s="26">
        <v>0.09</v>
      </c>
      <c r="K60" s="27">
        <v>66</v>
      </c>
      <c r="L60" s="27">
        <v>66</v>
      </c>
      <c r="M60" s="27">
        <v>0</v>
      </c>
      <c r="N60" s="27">
        <v>0</v>
      </c>
      <c r="O60" s="27">
        <v>0</v>
      </c>
      <c r="P60" s="27">
        <v>0</v>
      </c>
      <c r="Q60" s="27">
        <v>45</v>
      </c>
      <c r="R60" s="27">
        <v>45</v>
      </c>
      <c r="S60" s="27">
        <v>0.1</v>
      </c>
      <c r="T60" s="27">
        <v>0.1</v>
      </c>
      <c r="U60" s="83" t="s">
        <v>30</v>
      </c>
      <c r="V60" s="5">
        <v>2</v>
      </c>
      <c r="W60" s="5">
        <v>2</v>
      </c>
      <c r="X60" s="5">
        <v>3</v>
      </c>
      <c r="Y60" s="5">
        <v>3</v>
      </c>
      <c r="Z60" s="5">
        <v>0.05</v>
      </c>
      <c r="AA60" s="13">
        <v>0.05</v>
      </c>
      <c r="AB60" s="5">
        <v>0.02</v>
      </c>
      <c r="AC60" s="5">
        <v>0.02</v>
      </c>
    </row>
    <row r="61" spans="1:29" ht="15" customHeight="1" x14ac:dyDescent="0.3">
      <c r="A61" s="8"/>
      <c r="B61" s="78" t="s">
        <v>63</v>
      </c>
      <c r="C61" s="63" t="s">
        <v>53</v>
      </c>
      <c r="D61" s="63" t="s">
        <v>53</v>
      </c>
      <c r="E61" s="26">
        <v>0.2</v>
      </c>
      <c r="F61" s="26">
        <v>0.2</v>
      </c>
      <c r="G61" s="26">
        <v>0</v>
      </c>
      <c r="H61" s="27">
        <v>0</v>
      </c>
      <c r="I61" s="26">
        <v>15</v>
      </c>
      <c r="J61" s="26">
        <v>15</v>
      </c>
      <c r="K61" s="27">
        <v>60</v>
      </c>
      <c r="L61" s="27">
        <v>60</v>
      </c>
      <c r="M61" s="27">
        <v>0</v>
      </c>
      <c r="N61" s="27">
        <v>0</v>
      </c>
      <c r="O61" s="27">
        <v>0.02</v>
      </c>
      <c r="P61" s="27">
        <v>0.02</v>
      </c>
      <c r="Q61" s="27">
        <v>0</v>
      </c>
      <c r="R61" s="27">
        <v>0</v>
      </c>
      <c r="S61" s="27">
        <v>0</v>
      </c>
      <c r="T61" s="27">
        <v>0</v>
      </c>
      <c r="U61" s="83" t="s">
        <v>63</v>
      </c>
      <c r="V61" s="5">
        <v>11.2</v>
      </c>
      <c r="W61" s="5">
        <v>11.2</v>
      </c>
      <c r="X61" s="5">
        <v>1.6</v>
      </c>
      <c r="Y61" s="5">
        <v>1.6</v>
      </c>
      <c r="Z61" s="5">
        <v>1</v>
      </c>
      <c r="AA61" s="13">
        <v>1</v>
      </c>
      <c r="AB61" s="5">
        <v>0.21</v>
      </c>
      <c r="AC61" s="5">
        <v>0.21</v>
      </c>
    </row>
    <row r="62" spans="1:29" ht="10.5" customHeight="1" x14ac:dyDescent="0.3">
      <c r="A62" s="8"/>
      <c r="B62" s="63" t="s">
        <v>54</v>
      </c>
      <c r="C62" s="63"/>
      <c r="D62" s="63"/>
      <c r="E62" s="30">
        <f>SUM(E58:E61)</f>
        <v>7.4299999999999988</v>
      </c>
      <c r="F62" s="30">
        <f t="shared" ref="F62:T62" si="18">SUM(F58:F61)</f>
        <v>10.369999999999997</v>
      </c>
      <c r="G62" s="30">
        <f t="shared" si="18"/>
        <v>12.620000000000001</v>
      </c>
      <c r="H62" s="30">
        <f t="shared" si="18"/>
        <v>12.86</v>
      </c>
      <c r="I62" s="30">
        <f t="shared" si="18"/>
        <v>51.42</v>
      </c>
      <c r="J62" s="30">
        <f t="shared" si="18"/>
        <v>66</v>
      </c>
      <c r="K62" s="30">
        <f t="shared" si="18"/>
        <v>318.5</v>
      </c>
      <c r="L62" s="30">
        <f t="shared" si="18"/>
        <v>389.9</v>
      </c>
      <c r="M62" s="30">
        <f t="shared" si="18"/>
        <v>0.09</v>
      </c>
      <c r="N62" s="30">
        <f t="shared" si="18"/>
        <v>0.15</v>
      </c>
      <c r="O62" s="30">
        <f t="shared" si="18"/>
        <v>0.02</v>
      </c>
      <c r="P62" s="30">
        <f t="shared" si="18"/>
        <v>0.02</v>
      </c>
      <c r="Q62" s="30">
        <f t="shared" si="18"/>
        <v>82</v>
      </c>
      <c r="R62" s="30">
        <f t="shared" si="18"/>
        <v>82</v>
      </c>
      <c r="S62" s="30">
        <f t="shared" si="18"/>
        <v>1.1340000000000001</v>
      </c>
      <c r="T62" s="30">
        <f t="shared" si="18"/>
        <v>1.52</v>
      </c>
      <c r="U62" s="82" t="s">
        <v>33</v>
      </c>
      <c r="V62" s="30">
        <f t="shared" ref="V62" si="19">SUM(V58:V61)</f>
        <v>34.450000000000003</v>
      </c>
      <c r="W62" s="30">
        <f t="shared" ref="W62" si="20">SUM(W58:W61)</f>
        <v>46.099999999999994</v>
      </c>
      <c r="X62" s="30">
        <f t="shared" ref="X62" si="21">SUM(X58:X61)</f>
        <v>54.190000000000005</v>
      </c>
      <c r="Y62" s="30">
        <f t="shared" ref="Y62" si="22">SUM(Y58:Y61)</f>
        <v>73.69</v>
      </c>
      <c r="Z62" s="30">
        <f t="shared" ref="Z62" si="23">SUM(Z58:Z61)</f>
        <v>9.5240000000000009</v>
      </c>
      <c r="AA62" s="30">
        <f t="shared" ref="AA62" si="24">SUM(AA58:AA61)</f>
        <v>12.093</v>
      </c>
      <c r="AB62" s="30">
        <f t="shared" ref="AB62" si="25">SUM(AB58:AB61)</f>
        <v>0.90999999999999992</v>
      </c>
      <c r="AC62" s="30">
        <f t="shared" ref="AC62" si="26">SUM(AC58:AC61)</f>
        <v>1.24</v>
      </c>
    </row>
    <row r="63" spans="1:29" ht="12" customHeight="1" x14ac:dyDescent="0.3">
      <c r="A63" s="8"/>
      <c r="B63" s="63" t="s">
        <v>64</v>
      </c>
      <c r="C63" s="63"/>
      <c r="D63" s="63"/>
      <c r="E63" s="30"/>
      <c r="F63" s="30"/>
      <c r="G63" s="30"/>
      <c r="H63" s="30"/>
      <c r="I63" s="30"/>
      <c r="J63" s="30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8"/>
      <c r="V63" s="5"/>
      <c r="W63" s="5"/>
      <c r="X63" s="5"/>
      <c r="Y63" s="5"/>
      <c r="Z63" s="5"/>
      <c r="AA63" s="13"/>
      <c r="AB63" s="5"/>
      <c r="AC63" s="5"/>
    </row>
    <row r="64" spans="1:29" x14ac:dyDescent="0.3">
      <c r="A64" s="8"/>
      <c r="B64" s="78" t="s">
        <v>112</v>
      </c>
      <c r="C64" s="63">
        <v>60</v>
      </c>
      <c r="D64" s="63">
        <v>60</v>
      </c>
      <c r="E64" s="26">
        <v>1.3</v>
      </c>
      <c r="F64" s="26">
        <v>1.3</v>
      </c>
      <c r="G64" s="26">
        <v>6.98</v>
      </c>
      <c r="H64" s="26">
        <v>6.98</v>
      </c>
      <c r="I64" s="26">
        <v>12.73</v>
      </c>
      <c r="J64" s="26">
        <v>12.73</v>
      </c>
      <c r="K64" s="27">
        <v>109</v>
      </c>
      <c r="L64" s="27">
        <v>109</v>
      </c>
      <c r="M64" s="27">
        <v>0.02</v>
      </c>
      <c r="N64" s="27">
        <v>0.02</v>
      </c>
      <c r="O64" s="27">
        <v>21.26</v>
      </c>
      <c r="P64" s="27">
        <v>21.26</v>
      </c>
      <c r="Q64" s="27">
        <v>92</v>
      </c>
      <c r="R64" s="27">
        <v>92</v>
      </c>
      <c r="S64" s="27">
        <v>2.3199999999999998</v>
      </c>
      <c r="T64" s="27">
        <v>2.3199999999999998</v>
      </c>
      <c r="U64" s="83" t="s">
        <v>65</v>
      </c>
      <c r="V64" s="5">
        <v>21.26</v>
      </c>
      <c r="W64" s="5">
        <v>21.26</v>
      </c>
      <c r="X64" s="5">
        <v>30.7</v>
      </c>
      <c r="Y64" s="5">
        <v>30.7</v>
      </c>
      <c r="Z64" s="5">
        <v>38.64</v>
      </c>
      <c r="AA64" s="13">
        <v>38.64</v>
      </c>
      <c r="AB64" s="5">
        <v>0.56999999999999995</v>
      </c>
      <c r="AC64" s="5">
        <v>0.56999999999999995</v>
      </c>
    </row>
    <row r="65" spans="1:29" ht="26.25" customHeight="1" x14ac:dyDescent="0.3">
      <c r="A65" s="8">
        <v>187</v>
      </c>
      <c r="B65" s="78" t="s">
        <v>66</v>
      </c>
      <c r="C65" s="63" t="s">
        <v>37</v>
      </c>
      <c r="D65" s="63" t="s">
        <v>38</v>
      </c>
      <c r="E65" s="26">
        <v>3.6</v>
      </c>
      <c r="F65" s="26">
        <v>4.4000000000000004</v>
      </c>
      <c r="G65" s="26">
        <v>4.91</v>
      </c>
      <c r="H65" s="27">
        <v>5.89</v>
      </c>
      <c r="I65" s="26">
        <v>7.2</v>
      </c>
      <c r="J65" s="26">
        <v>9.48</v>
      </c>
      <c r="K65" s="27">
        <v>77.5</v>
      </c>
      <c r="L65" s="27">
        <v>95.5</v>
      </c>
      <c r="M65" s="27">
        <v>3.2000000000000001E-2</v>
      </c>
      <c r="N65" s="27">
        <v>3.7999999999999999E-2</v>
      </c>
      <c r="O65" s="27">
        <v>1.66</v>
      </c>
      <c r="P65" s="27">
        <v>2.06</v>
      </c>
      <c r="Q65" s="27">
        <v>144</v>
      </c>
      <c r="R65" s="27">
        <v>180</v>
      </c>
      <c r="S65" s="27">
        <v>1.91</v>
      </c>
      <c r="T65" s="27">
        <v>2.39</v>
      </c>
      <c r="U65" s="83" t="s">
        <v>67</v>
      </c>
      <c r="V65" s="5">
        <v>49.16</v>
      </c>
      <c r="W65" s="5">
        <v>59.2</v>
      </c>
      <c r="X65" s="5">
        <v>35.96</v>
      </c>
      <c r="Y65" s="5">
        <v>43.4</v>
      </c>
      <c r="Z65" s="5">
        <v>15.56</v>
      </c>
      <c r="AA65" s="13">
        <v>19.2</v>
      </c>
      <c r="AB65" s="5">
        <v>0.53</v>
      </c>
      <c r="AC65" s="5">
        <v>0.66</v>
      </c>
    </row>
    <row r="66" spans="1:29" ht="18" customHeight="1" x14ac:dyDescent="0.3">
      <c r="A66" s="8">
        <v>92</v>
      </c>
      <c r="B66" s="78" t="s">
        <v>68</v>
      </c>
      <c r="C66" s="63" t="s">
        <v>27</v>
      </c>
      <c r="D66" s="63" t="s">
        <v>27</v>
      </c>
      <c r="E66" s="26">
        <v>3.82</v>
      </c>
      <c r="F66" s="26">
        <v>3.82</v>
      </c>
      <c r="G66" s="26">
        <v>6.15</v>
      </c>
      <c r="H66" s="26">
        <v>6.15</v>
      </c>
      <c r="I66" s="26">
        <v>38.5</v>
      </c>
      <c r="J66" s="26">
        <v>38.5</v>
      </c>
      <c r="K66" s="27">
        <v>220</v>
      </c>
      <c r="L66" s="27">
        <v>220</v>
      </c>
      <c r="M66" s="27">
        <v>0.05</v>
      </c>
      <c r="N66" s="27">
        <v>0.05</v>
      </c>
      <c r="O66" s="27">
        <v>0</v>
      </c>
      <c r="P66" s="27">
        <v>0</v>
      </c>
      <c r="Q66" s="27">
        <v>20</v>
      </c>
      <c r="R66" s="27">
        <v>20</v>
      </c>
      <c r="S66" s="27">
        <v>1.5</v>
      </c>
      <c r="T66" s="27">
        <v>1.5</v>
      </c>
      <c r="U66" s="83" t="s">
        <v>68</v>
      </c>
      <c r="V66" s="5">
        <v>14</v>
      </c>
      <c r="W66" s="5">
        <v>14</v>
      </c>
      <c r="X66" s="5">
        <v>51</v>
      </c>
      <c r="Y66" s="5">
        <v>51</v>
      </c>
      <c r="Z66" s="5">
        <v>18</v>
      </c>
      <c r="AA66" s="13">
        <v>18</v>
      </c>
      <c r="AB66" s="5">
        <v>0.4</v>
      </c>
      <c r="AC66" s="5">
        <v>0.4</v>
      </c>
    </row>
    <row r="67" spans="1:29" ht="15.75" customHeight="1" x14ac:dyDescent="0.3">
      <c r="A67" s="8">
        <v>187</v>
      </c>
      <c r="B67" s="78" t="s">
        <v>69</v>
      </c>
      <c r="C67" s="63">
        <v>90</v>
      </c>
      <c r="D67" s="63">
        <v>90</v>
      </c>
      <c r="E67" s="26">
        <v>13.1</v>
      </c>
      <c r="F67" s="26">
        <v>13.1</v>
      </c>
      <c r="G67" s="26">
        <v>17.3</v>
      </c>
      <c r="H67" s="26">
        <v>17.3</v>
      </c>
      <c r="I67" s="26">
        <v>0.6</v>
      </c>
      <c r="J67" s="26">
        <v>0.6</v>
      </c>
      <c r="K67" s="27">
        <v>214</v>
      </c>
      <c r="L67" s="27">
        <v>214</v>
      </c>
      <c r="M67" s="27">
        <v>0.09</v>
      </c>
      <c r="N67" s="27">
        <v>0.09</v>
      </c>
      <c r="O67" s="27">
        <v>0</v>
      </c>
      <c r="P67" s="27">
        <v>0</v>
      </c>
      <c r="Q67" s="27">
        <v>4</v>
      </c>
      <c r="R67" s="27">
        <v>4</v>
      </c>
      <c r="S67" s="27">
        <v>0</v>
      </c>
      <c r="T67" s="27">
        <v>0</v>
      </c>
      <c r="U67" s="83" t="s">
        <v>69</v>
      </c>
      <c r="V67" s="5">
        <v>19.5</v>
      </c>
      <c r="W67" s="5">
        <v>19.5</v>
      </c>
      <c r="X67" s="5">
        <v>71.5</v>
      </c>
      <c r="Y67" s="5">
        <v>71.5</v>
      </c>
      <c r="Z67" s="5">
        <v>10</v>
      </c>
      <c r="AA67" s="13">
        <v>10</v>
      </c>
      <c r="AB67" s="5">
        <v>0.71</v>
      </c>
      <c r="AC67" s="5">
        <v>0.71</v>
      </c>
    </row>
    <row r="68" spans="1:29" s="1" customFormat="1" ht="16.5" customHeight="1" x14ac:dyDescent="0.3">
      <c r="A68" s="83">
        <v>608</v>
      </c>
      <c r="B68" s="78" t="s">
        <v>49</v>
      </c>
      <c r="C68" s="63">
        <v>200</v>
      </c>
      <c r="D68" s="63">
        <v>200</v>
      </c>
      <c r="E68" s="26">
        <v>5.6</v>
      </c>
      <c r="F68" s="26">
        <v>5.6</v>
      </c>
      <c r="G68" s="26">
        <v>6.4</v>
      </c>
      <c r="H68" s="26">
        <v>6.4</v>
      </c>
      <c r="I68" s="26">
        <v>19.399999999999999</v>
      </c>
      <c r="J68" s="26">
        <v>19.399999999999999</v>
      </c>
      <c r="K68" s="27">
        <v>153.9</v>
      </c>
      <c r="L68" s="27">
        <v>153.9</v>
      </c>
      <c r="M68" s="27">
        <v>6.0400000000000002E-2</v>
      </c>
      <c r="N68" s="27">
        <v>0.06</v>
      </c>
      <c r="O68" s="27">
        <v>1.2</v>
      </c>
      <c r="P68" s="27">
        <v>1.2</v>
      </c>
      <c r="Q68" s="27">
        <v>20</v>
      </c>
      <c r="R68" s="27">
        <v>20</v>
      </c>
      <c r="S68" s="27">
        <v>0</v>
      </c>
      <c r="T68" s="27">
        <v>0</v>
      </c>
      <c r="U68" s="83" t="s">
        <v>49</v>
      </c>
      <c r="V68" s="5">
        <v>300</v>
      </c>
      <c r="W68" s="5">
        <v>300</v>
      </c>
      <c r="X68" s="5">
        <v>190</v>
      </c>
      <c r="Y68" s="5">
        <v>190</v>
      </c>
      <c r="Z68" s="5">
        <v>30</v>
      </c>
      <c r="AA68" s="13">
        <v>30</v>
      </c>
      <c r="AB68" s="5">
        <v>0.18</v>
      </c>
      <c r="AC68" s="5">
        <v>0.18</v>
      </c>
    </row>
    <row r="69" spans="1:29" ht="15.75" customHeight="1" x14ac:dyDescent="0.3">
      <c r="A69" s="8"/>
      <c r="B69" s="78" t="s">
        <v>29</v>
      </c>
      <c r="C69" s="63">
        <v>50</v>
      </c>
      <c r="D69" s="63">
        <v>50</v>
      </c>
      <c r="E69" s="26">
        <v>4.9000000000000004</v>
      </c>
      <c r="F69" s="26">
        <v>4.9000000000000004</v>
      </c>
      <c r="G69" s="26">
        <v>0.4</v>
      </c>
      <c r="H69" s="26">
        <v>0.4</v>
      </c>
      <c r="I69" s="26">
        <v>24.3</v>
      </c>
      <c r="J69" s="26">
        <v>24.3</v>
      </c>
      <c r="K69" s="27">
        <v>119</v>
      </c>
      <c r="L69" s="27">
        <v>119</v>
      </c>
      <c r="M69" s="27">
        <v>0.1</v>
      </c>
      <c r="N69" s="27">
        <v>0.1</v>
      </c>
      <c r="O69" s="27">
        <v>0</v>
      </c>
      <c r="P69" s="27">
        <v>0</v>
      </c>
      <c r="Q69" s="27">
        <v>0</v>
      </c>
      <c r="R69" s="27">
        <v>0</v>
      </c>
      <c r="S69" s="27">
        <v>0.64</v>
      </c>
      <c r="T69" s="27">
        <v>0.64</v>
      </c>
      <c r="U69" s="83" t="s">
        <v>29</v>
      </c>
      <c r="V69" s="5">
        <v>19.420000000000002</v>
      </c>
      <c r="W69" s="5">
        <v>19.420000000000002</v>
      </c>
      <c r="X69" s="5">
        <v>32.5</v>
      </c>
      <c r="Y69" s="5">
        <v>32.5</v>
      </c>
      <c r="Z69" s="5">
        <v>4.29</v>
      </c>
      <c r="AA69" s="13">
        <v>4.29</v>
      </c>
      <c r="AB69" s="5">
        <v>0.55000000000000004</v>
      </c>
      <c r="AC69" s="5">
        <v>0.55000000000000004</v>
      </c>
    </row>
    <row r="70" spans="1:29" ht="15" customHeight="1" x14ac:dyDescent="0.3">
      <c r="A70" s="8"/>
      <c r="B70" s="78" t="s">
        <v>43</v>
      </c>
      <c r="C70" s="63">
        <v>50</v>
      </c>
      <c r="D70" s="63">
        <v>70</v>
      </c>
      <c r="E70" s="26">
        <v>2.33</v>
      </c>
      <c r="F70" s="26">
        <v>3.262</v>
      </c>
      <c r="G70" s="26">
        <v>0.31</v>
      </c>
      <c r="H70" s="27">
        <v>0.43</v>
      </c>
      <c r="I70" s="26">
        <v>13.44</v>
      </c>
      <c r="J70" s="26">
        <v>18.815999999999999</v>
      </c>
      <c r="K70" s="27">
        <v>65.33</v>
      </c>
      <c r="L70" s="27">
        <v>91.46</v>
      </c>
      <c r="M70" s="27">
        <v>7.0000000000000007E-2</v>
      </c>
      <c r="N70" s="27">
        <v>9.8000000000000004E-2</v>
      </c>
      <c r="O70" s="27">
        <v>0</v>
      </c>
      <c r="P70" s="27">
        <v>0</v>
      </c>
      <c r="Q70" s="27">
        <v>0</v>
      </c>
      <c r="R70" s="27">
        <v>0</v>
      </c>
      <c r="S70" s="27">
        <v>0.6</v>
      </c>
      <c r="T70" s="27">
        <v>0.84</v>
      </c>
      <c r="U70" s="83" t="s">
        <v>43</v>
      </c>
      <c r="V70" s="5">
        <v>16</v>
      </c>
      <c r="W70" s="5">
        <v>22.4</v>
      </c>
      <c r="X70" s="5">
        <v>61.5</v>
      </c>
      <c r="Y70" s="5">
        <v>86.1</v>
      </c>
      <c r="Z70" s="5">
        <v>10</v>
      </c>
      <c r="AA70" s="13">
        <v>14</v>
      </c>
      <c r="AB70" s="5">
        <v>1.33</v>
      </c>
      <c r="AC70" s="5">
        <v>1.86</v>
      </c>
    </row>
    <row r="71" spans="1:29" s="1" customFormat="1" ht="15" customHeight="1" x14ac:dyDescent="0.3">
      <c r="A71" s="83"/>
      <c r="B71" s="78" t="s">
        <v>116</v>
      </c>
      <c r="C71" s="63">
        <v>100</v>
      </c>
      <c r="D71" s="63">
        <v>100</v>
      </c>
      <c r="E71" s="26">
        <v>0.9</v>
      </c>
      <c r="F71" s="26">
        <v>0.9</v>
      </c>
      <c r="G71" s="26">
        <v>0</v>
      </c>
      <c r="H71" s="27">
        <v>0</v>
      </c>
      <c r="I71" s="26">
        <v>3.6</v>
      </c>
      <c r="J71" s="26">
        <v>3.6</v>
      </c>
      <c r="K71" s="27">
        <v>43</v>
      </c>
      <c r="L71" s="27">
        <v>43</v>
      </c>
      <c r="M71" s="27">
        <v>0.04</v>
      </c>
      <c r="N71" s="27">
        <v>0.04</v>
      </c>
      <c r="O71" s="27">
        <v>0.03</v>
      </c>
      <c r="P71" s="27">
        <v>0.03</v>
      </c>
      <c r="Q71" s="27">
        <v>8</v>
      </c>
      <c r="R71" s="27">
        <v>8</v>
      </c>
      <c r="S71" s="27">
        <v>0.2</v>
      </c>
      <c r="T71" s="27">
        <v>0.2</v>
      </c>
      <c r="U71" s="83"/>
      <c r="V71" s="5">
        <v>34</v>
      </c>
      <c r="W71" s="5">
        <v>34</v>
      </c>
      <c r="X71" s="5">
        <v>23</v>
      </c>
      <c r="Y71" s="5">
        <v>23</v>
      </c>
      <c r="Z71" s="5">
        <v>13</v>
      </c>
      <c r="AA71" s="13">
        <v>13</v>
      </c>
      <c r="AB71" s="5">
        <v>0.3</v>
      </c>
      <c r="AC71" s="5">
        <v>0.3</v>
      </c>
    </row>
    <row r="72" spans="1:29" ht="15" customHeight="1" x14ac:dyDescent="0.3">
      <c r="A72" s="8"/>
      <c r="B72" s="72" t="s">
        <v>132</v>
      </c>
      <c r="C72" s="63"/>
      <c r="D72" s="63"/>
      <c r="E72" s="30">
        <f>SUM(E64:E71)</f>
        <v>35.549999999999997</v>
      </c>
      <c r="F72" s="30">
        <f t="shared" ref="F72:R72" si="27">SUM(F64:F71)</f>
        <v>37.281999999999996</v>
      </c>
      <c r="G72" s="30">
        <f t="shared" si="27"/>
        <v>42.45</v>
      </c>
      <c r="H72" s="30">
        <f t="shared" si="27"/>
        <v>43.550000000000004</v>
      </c>
      <c r="I72" s="30">
        <f t="shared" si="27"/>
        <v>119.77</v>
      </c>
      <c r="J72" s="30">
        <f t="shared" si="27"/>
        <v>127.426</v>
      </c>
      <c r="K72" s="30">
        <f t="shared" si="27"/>
        <v>1001.73</v>
      </c>
      <c r="L72" s="30">
        <f t="shared" si="27"/>
        <v>1045.8600000000001</v>
      </c>
      <c r="M72" s="30">
        <f t="shared" si="27"/>
        <v>0.46240000000000003</v>
      </c>
      <c r="N72" s="30">
        <f t="shared" si="27"/>
        <v>0.49599999999999994</v>
      </c>
      <c r="O72" s="30">
        <f t="shared" si="27"/>
        <v>24.150000000000002</v>
      </c>
      <c r="P72" s="30">
        <f t="shared" si="27"/>
        <v>24.55</v>
      </c>
      <c r="Q72" s="30">
        <f t="shared" si="27"/>
        <v>288</v>
      </c>
      <c r="R72" s="30">
        <f t="shared" si="27"/>
        <v>324</v>
      </c>
      <c r="S72" s="30">
        <f t="shared" ref="S72" si="28">SUM(S64:S71)</f>
        <v>7.169999999999999</v>
      </c>
      <c r="T72" s="30">
        <f t="shared" ref="T72" si="29">SUM(T64:T71)</f>
        <v>7.89</v>
      </c>
      <c r="U72" s="30">
        <f t="shared" ref="U72" si="30">SUM(U64:U71)</f>
        <v>0</v>
      </c>
      <c r="V72" s="30">
        <f t="shared" ref="V72" si="31">SUM(V64:V71)</f>
        <v>473.34000000000003</v>
      </c>
      <c r="W72" s="30">
        <f t="shared" ref="W72" si="32">SUM(W64:W71)</f>
        <v>489.78000000000003</v>
      </c>
      <c r="X72" s="30">
        <f t="shared" ref="X72" si="33">SUM(X64:X71)</f>
        <v>496.15999999999997</v>
      </c>
      <c r="Y72" s="30">
        <f t="shared" ref="Y72" si="34">SUM(Y64:Y71)</f>
        <v>528.20000000000005</v>
      </c>
      <c r="Z72" s="30">
        <f t="shared" ref="Z72" si="35">SUM(Z64:Z71)</f>
        <v>139.49</v>
      </c>
      <c r="AA72" s="30">
        <f t="shared" ref="AA72" si="36">SUM(AA64:AA71)</f>
        <v>147.13</v>
      </c>
      <c r="AB72" s="30">
        <f t="shared" ref="AB72" si="37">SUM(AB64:AB71)</f>
        <v>4.57</v>
      </c>
      <c r="AC72" s="30">
        <f t="shared" ref="AC72" si="38">SUM(AC64:AC71)</f>
        <v>5.23</v>
      </c>
    </row>
    <row r="73" spans="1:29" ht="25.5" customHeight="1" x14ac:dyDescent="0.3">
      <c r="A73" s="8"/>
      <c r="B73" s="72" t="s">
        <v>133</v>
      </c>
      <c r="C73" s="26"/>
      <c r="D73" s="30"/>
      <c r="E73" s="35">
        <f>E72+E62</f>
        <v>42.98</v>
      </c>
      <c r="F73" s="35">
        <f t="shared" ref="F73:T73" si="39">F72+F62</f>
        <v>47.651999999999994</v>
      </c>
      <c r="G73" s="35">
        <f t="shared" si="39"/>
        <v>55.070000000000007</v>
      </c>
      <c r="H73" s="35">
        <f t="shared" si="39"/>
        <v>56.410000000000004</v>
      </c>
      <c r="I73" s="35">
        <f t="shared" si="39"/>
        <v>171.19</v>
      </c>
      <c r="J73" s="35">
        <f t="shared" si="39"/>
        <v>193.42599999999999</v>
      </c>
      <c r="K73" s="35">
        <f t="shared" si="39"/>
        <v>1320.23</v>
      </c>
      <c r="L73" s="35">
        <f t="shared" si="39"/>
        <v>1435.7600000000002</v>
      </c>
      <c r="M73" s="35">
        <f t="shared" si="39"/>
        <v>0.5524</v>
      </c>
      <c r="N73" s="35">
        <f t="shared" si="39"/>
        <v>0.64599999999999991</v>
      </c>
      <c r="O73" s="35">
        <f t="shared" si="39"/>
        <v>24.17</v>
      </c>
      <c r="P73" s="35">
        <f t="shared" si="39"/>
        <v>24.57</v>
      </c>
      <c r="Q73" s="35">
        <f t="shared" si="39"/>
        <v>370</v>
      </c>
      <c r="R73" s="35">
        <f t="shared" si="39"/>
        <v>406</v>
      </c>
      <c r="S73" s="35">
        <f t="shared" si="39"/>
        <v>8.3039999999999985</v>
      </c>
      <c r="T73" s="35">
        <f t="shared" si="39"/>
        <v>9.41</v>
      </c>
      <c r="U73" s="85" t="s">
        <v>46</v>
      </c>
      <c r="V73" s="35">
        <f t="shared" ref="V73" si="40">V72+V62</f>
        <v>507.79</v>
      </c>
      <c r="W73" s="35">
        <f t="shared" ref="W73" si="41">W72+W62</f>
        <v>535.88</v>
      </c>
      <c r="X73" s="35">
        <f t="shared" ref="X73" si="42">X72+X62</f>
        <v>550.35</v>
      </c>
      <c r="Y73" s="35">
        <f t="shared" ref="Y73" si="43">Y72+Y62</f>
        <v>601.8900000000001</v>
      </c>
      <c r="Z73" s="35">
        <f t="shared" ref="Z73" si="44">Z72+Z62</f>
        <v>149.01400000000001</v>
      </c>
      <c r="AA73" s="35">
        <f t="shared" ref="AA73" si="45">AA72+AA62</f>
        <v>159.22299999999998</v>
      </c>
      <c r="AB73" s="35">
        <f t="shared" ref="AB73" si="46">AB72+AB62</f>
        <v>5.48</v>
      </c>
      <c r="AC73" s="35">
        <f t="shared" ref="AC73" si="47">AC72+AC62</f>
        <v>6.4700000000000006</v>
      </c>
    </row>
    <row r="74" spans="1:29" ht="15" customHeight="1" x14ac:dyDescent="0.3">
      <c r="A74" s="133" t="s">
        <v>2</v>
      </c>
      <c r="B74" s="131" t="s">
        <v>3</v>
      </c>
      <c r="C74" s="127" t="s">
        <v>4</v>
      </c>
      <c r="D74" s="128"/>
      <c r="E74" s="139" t="s">
        <v>5</v>
      </c>
      <c r="F74" s="140"/>
      <c r="G74" s="140"/>
      <c r="H74" s="140"/>
      <c r="I74" s="140"/>
      <c r="J74" s="141"/>
      <c r="K74" s="127" t="s">
        <v>6</v>
      </c>
      <c r="L74" s="128"/>
      <c r="M74" s="142" t="s">
        <v>7</v>
      </c>
      <c r="N74" s="143"/>
      <c r="O74" s="143"/>
      <c r="P74" s="143"/>
      <c r="Q74" s="143"/>
      <c r="R74" s="143"/>
      <c r="S74" s="143"/>
      <c r="T74" s="144"/>
      <c r="U74" s="80"/>
      <c r="V74" s="142" t="s">
        <v>8</v>
      </c>
      <c r="W74" s="143"/>
      <c r="X74" s="143"/>
      <c r="Y74" s="143"/>
      <c r="Z74" s="143"/>
      <c r="AA74" s="143"/>
      <c r="AB74" s="143"/>
      <c r="AC74" s="143"/>
    </row>
    <row r="75" spans="1:29" ht="15" customHeight="1" x14ac:dyDescent="0.3">
      <c r="A75" s="135"/>
      <c r="B75" s="132"/>
      <c r="C75" s="129"/>
      <c r="D75" s="130"/>
      <c r="E75" s="70" t="s">
        <v>9</v>
      </c>
      <c r="F75" s="72"/>
      <c r="G75" s="70" t="s">
        <v>10</v>
      </c>
      <c r="H75" s="72"/>
      <c r="I75" s="73" t="s">
        <v>11</v>
      </c>
      <c r="J75" s="74"/>
      <c r="K75" s="129"/>
      <c r="L75" s="130"/>
      <c r="M75" s="33" t="s">
        <v>12</v>
      </c>
      <c r="N75" s="33" t="s">
        <v>12</v>
      </c>
      <c r="O75" s="33" t="s">
        <v>13</v>
      </c>
      <c r="P75" s="33" t="s">
        <v>13</v>
      </c>
      <c r="Q75" s="33" t="s">
        <v>14</v>
      </c>
      <c r="R75" s="33" t="s">
        <v>14</v>
      </c>
      <c r="S75" s="33" t="s">
        <v>15</v>
      </c>
      <c r="T75" s="33" t="s">
        <v>15</v>
      </c>
      <c r="U75" s="3"/>
      <c r="V75" s="3" t="s">
        <v>16</v>
      </c>
      <c r="W75" s="3" t="s">
        <v>16</v>
      </c>
      <c r="X75" s="3" t="s">
        <v>17</v>
      </c>
      <c r="Y75" s="3" t="s">
        <v>17</v>
      </c>
      <c r="Z75" s="3" t="s">
        <v>18</v>
      </c>
      <c r="AA75" s="3" t="s">
        <v>18</v>
      </c>
      <c r="AB75" s="3" t="s">
        <v>19</v>
      </c>
      <c r="AC75" s="3" t="s">
        <v>19</v>
      </c>
    </row>
    <row r="76" spans="1:29" ht="22.5" customHeight="1" x14ac:dyDescent="0.3">
      <c r="A76" s="135"/>
      <c r="B76" s="64"/>
      <c r="C76" s="26" t="s">
        <v>20</v>
      </c>
      <c r="D76" s="26" t="s">
        <v>21</v>
      </c>
      <c r="E76" s="26" t="s">
        <v>22</v>
      </c>
      <c r="F76" s="26" t="s">
        <v>21</v>
      </c>
      <c r="G76" s="26" t="s">
        <v>23</v>
      </c>
      <c r="H76" s="26" t="s">
        <v>21</v>
      </c>
      <c r="I76" s="26" t="s">
        <v>24</v>
      </c>
      <c r="J76" s="26" t="s">
        <v>21</v>
      </c>
      <c r="K76" s="26" t="s">
        <v>24</v>
      </c>
      <c r="L76" s="26" t="s">
        <v>21</v>
      </c>
      <c r="M76" s="26" t="s">
        <v>20</v>
      </c>
      <c r="N76" s="26" t="s">
        <v>21</v>
      </c>
      <c r="O76" s="26" t="s">
        <v>20</v>
      </c>
      <c r="P76" s="26" t="s">
        <v>21</v>
      </c>
      <c r="Q76" s="26" t="s">
        <v>20</v>
      </c>
      <c r="R76" s="26" t="s">
        <v>21</v>
      </c>
      <c r="S76" s="26" t="s">
        <v>20</v>
      </c>
      <c r="T76" s="26" t="s">
        <v>21</v>
      </c>
      <c r="U76" s="82" t="s">
        <v>25</v>
      </c>
      <c r="V76" s="4" t="s">
        <v>20</v>
      </c>
      <c r="W76" s="4" t="s">
        <v>21</v>
      </c>
      <c r="X76" s="4" t="s">
        <v>20</v>
      </c>
      <c r="Y76" s="4" t="s">
        <v>21</v>
      </c>
      <c r="Z76" s="4" t="s">
        <v>20</v>
      </c>
      <c r="AA76" s="4" t="s">
        <v>21</v>
      </c>
      <c r="AB76" s="4" t="s">
        <v>20</v>
      </c>
      <c r="AC76" s="4" t="s">
        <v>21</v>
      </c>
    </row>
    <row r="77" spans="1:29" ht="15" customHeight="1" x14ac:dyDescent="0.3">
      <c r="A77" s="117"/>
      <c r="B77" s="63" t="s">
        <v>70</v>
      </c>
      <c r="C77" s="64"/>
      <c r="D77" s="64"/>
      <c r="E77" s="64"/>
      <c r="F77" s="64"/>
      <c r="G77" s="64"/>
      <c r="H77" s="64"/>
      <c r="I77" s="27"/>
      <c r="J77" s="27"/>
      <c r="K77" s="27"/>
      <c r="L77" s="27"/>
      <c r="M77" s="33"/>
      <c r="N77" s="33"/>
      <c r="O77" s="33"/>
      <c r="P77" s="33"/>
      <c r="Q77" s="33"/>
      <c r="R77" s="33"/>
      <c r="S77" s="33"/>
      <c r="T77" s="33"/>
      <c r="U77" s="3"/>
      <c r="V77" s="3"/>
      <c r="W77" s="3"/>
      <c r="X77" s="3"/>
      <c r="Y77" s="3"/>
      <c r="Z77" s="3"/>
      <c r="AA77" s="3"/>
      <c r="AB77" s="3"/>
      <c r="AC77" s="3"/>
    </row>
    <row r="78" spans="1:29" ht="24.6" x14ac:dyDescent="0.3">
      <c r="A78" s="118">
        <v>263</v>
      </c>
      <c r="B78" s="78" t="s">
        <v>73</v>
      </c>
      <c r="C78" s="63">
        <v>60</v>
      </c>
      <c r="D78" s="63" t="s">
        <v>72</v>
      </c>
      <c r="E78" s="88">
        <v>10.7</v>
      </c>
      <c r="F78" s="88">
        <v>10.7</v>
      </c>
      <c r="G78" s="88">
        <v>9.5</v>
      </c>
      <c r="H78" s="64">
        <v>9.5</v>
      </c>
      <c r="I78" s="64">
        <v>15.25</v>
      </c>
      <c r="J78" s="64">
        <v>15.25</v>
      </c>
      <c r="K78" s="64">
        <v>189.3</v>
      </c>
      <c r="L78" s="64">
        <v>189.3</v>
      </c>
      <c r="M78" s="88">
        <v>0.03</v>
      </c>
      <c r="N78" s="88">
        <v>0.03</v>
      </c>
      <c r="O78" s="88">
        <v>0.37</v>
      </c>
      <c r="P78" s="88">
        <v>0.37</v>
      </c>
      <c r="Q78" s="88">
        <v>55</v>
      </c>
      <c r="R78" s="88">
        <v>55</v>
      </c>
      <c r="S78" s="64">
        <v>0.23749999999999999</v>
      </c>
      <c r="T78" s="64">
        <v>0.23749999999999999</v>
      </c>
      <c r="U78" s="89" t="s">
        <v>71</v>
      </c>
      <c r="V78" s="89">
        <v>118.94</v>
      </c>
      <c r="W78" s="89">
        <v>118.94</v>
      </c>
      <c r="X78" s="89">
        <v>108</v>
      </c>
      <c r="Y78" s="89">
        <v>108</v>
      </c>
      <c r="Z78" s="89">
        <v>12.62</v>
      </c>
      <c r="AA78" s="20">
        <v>12.62</v>
      </c>
      <c r="AB78" s="84">
        <v>0.35499999999999998</v>
      </c>
      <c r="AC78" s="84">
        <v>0.35499999999999998</v>
      </c>
    </row>
    <row r="79" spans="1:29" ht="14.25" customHeight="1" x14ac:dyDescent="0.3">
      <c r="A79" s="16"/>
      <c r="B79" s="66" t="s">
        <v>29</v>
      </c>
      <c r="C79" s="65">
        <v>50</v>
      </c>
      <c r="D79" s="65">
        <v>60</v>
      </c>
      <c r="E79" s="28">
        <v>2.94</v>
      </c>
      <c r="F79" s="28">
        <v>5.88</v>
      </c>
      <c r="G79" s="28">
        <v>0.24</v>
      </c>
      <c r="H79" s="29">
        <v>0.48</v>
      </c>
      <c r="I79" s="28">
        <v>14.58</v>
      </c>
      <c r="J79" s="28">
        <v>29.16</v>
      </c>
      <c r="K79" s="29">
        <v>71.400000000000006</v>
      </c>
      <c r="L79" s="29">
        <v>142.80000000000001</v>
      </c>
      <c r="M79" s="29">
        <v>0.06</v>
      </c>
      <c r="N79" s="29">
        <v>0.12</v>
      </c>
      <c r="O79" s="29">
        <v>0</v>
      </c>
      <c r="P79" s="29">
        <v>0</v>
      </c>
      <c r="Q79" s="29">
        <v>0</v>
      </c>
      <c r="R79" s="29">
        <v>0</v>
      </c>
      <c r="S79" s="29">
        <v>0.38400000000000001</v>
      </c>
      <c r="T79" s="29">
        <v>0.77</v>
      </c>
      <c r="U79" s="81" t="s">
        <v>29</v>
      </c>
      <c r="V79" s="11">
        <v>11.65</v>
      </c>
      <c r="W79" s="11">
        <v>23.3</v>
      </c>
      <c r="X79" s="11">
        <v>19.5</v>
      </c>
      <c r="Y79" s="11">
        <v>39</v>
      </c>
      <c r="Z79" s="11">
        <v>2.5739999999999998</v>
      </c>
      <c r="AA79" s="12">
        <v>5.1429999999999998</v>
      </c>
      <c r="AB79" s="11">
        <v>0.33</v>
      </c>
      <c r="AC79" s="11">
        <v>0.66</v>
      </c>
    </row>
    <row r="80" spans="1:29" ht="14.25" customHeight="1" x14ac:dyDescent="0.3">
      <c r="A80" s="8"/>
      <c r="B80" s="78" t="s">
        <v>52</v>
      </c>
      <c r="C80" s="63" t="s">
        <v>53</v>
      </c>
      <c r="D80" s="63" t="s">
        <v>53</v>
      </c>
      <c r="E80" s="26">
        <v>0.2</v>
      </c>
      <c r="F80" s="26">
        <v>0.2</v>
      </c>
      <c r="G80" s="26">
        <v>0</v>
      </c>
      <c r="H80" s="27">
        <v>0</v>
      </c>
      <c r="I80" s="26">
        <v>19.39</v>
      </c>
      <c r="J80" s="26">
        <v>19.39</v>
      </c>
      <c r="K80" s="27">
        <v>92</v>
      </c>
      <c r="L80" s="27">
        <v>92</v>
      </c>
      <c r="M80" s="27">
        <v>0</v>
      </c>
      <c r="N80" s="27">
        <v>0</v>
      </c>
      <c r="O80" s="27">
        <v>4</v>
      </c>
      <c r="P80" s="27">
        <v>4</v>
      </c>
      <c r="Q80" s="27">
        <v>0</v>
      </c>
      <c r="R80" s="27">
        <v>0</v>
      </c>
      <c r="S80" s="27">
        <v>0</v>
      </c>
      <c r="T80" s="27">
        <v>0</v>
      </c>
      <c r="U80" s="83" t="s">
        <v>52</v>
      </c>
      <c r="V80" s="5">
        <v>14</v>
      </c>
      <c r="W80" s="5">
        <v>14</v>
      </c>
      <c r="X80" s="5">
        <v>14</v>
      </c>
      <c r="Y80" s="5">
        <v>14</v>
      </c>
      <c r="Z80" s="5">
        <v>1</v>
      </c>
      <c r="AA80" s="13">
        <v>1</v>
      </c>
      <c r="AB80" s="5">
        <v>0.01</v>
      </c>
      <c r="AC80" s="5">
        <v>0.01</v>
      </c>
    </row>
    <row r="81" spans="1:29" ht="15" customHeight="1" x14ac:dyDescent="0.3">
      <c r="A81" s="8"/>
      <c r="B81" s="63" t="s">
        <v>54</v>
      </c>
      <c r="C81" s="63"/>
      <c r="D81" s="63"/>
      <c r="E81" s="30">
        <f>SUM(E78:E80)</f>
        <v>13.839999999999998</v>
      </c>
      <c r="F81" s="30">
        <f t="shared" ref="F81:T81" si="48">SUM(F78:F80)</f>
        <v>16.779999999999998</v>
      </c>
      <c r="G81" s="30">
        <f t="shared" si="48"/>
        <v>9.74</v>
      </c>
      <c r="H81" s="30">
        <f t="shared" si="48"/>
        <v>9.98</v>
      </c>
      <c r="I81" s="30">
        <f t="shared" si="48"/>
        <v>49.22</v>
      </c>
      <c r="J81" s="30">
        <f t="shared" si="48"/>
        <v>63.8</v>
      </c>
      <c r="K81" s="30">
        <f t="shared" si="48"/>
        <v>352.70000000000005</v>
      </c>
      <c r="L81" s="30">
        <f t="shared" si="48"/>
        <v>424.1</v>
      </c>
      <c r="M81" s="30">
        <f t="shared" si="48"/>
        <v>0.09</v>
      </c>
      <c r="N81" s="30">
        <f t="shared" si="48"/>
        <v>0.15</v>
      </c>
      <c r="O81" s="30">
        <f t="shared" si="48"/>
        <v>4.37</v>
      </c>
      <c r="P81" s="30">
        <f t="shared" si="48"/>
        <v>4.37</v>
      </c>
      <c r="Q81" s="30">
        <f t="shared" si="48"/>
        <v>55</v>
      </c>
      <c r="R81" s="30">
        <f t="shared" si="48"/>
        <v>55</v>
      </c>
      <c r="S81" s="30">
        <f t="shared" si="48"/>
        <v>0.62149999999999994</v>
      </c>
      <c r="T81" s="30">
        <f t="shared" si="48"/>
        <v>1.0075000000000001</v>
      </c>
      <c r="U81" s="82" t="s">
        <v>33</v>
      </c>
      <c r="V81" s="30">
        <f t="shared" ref="V81" si="49">SUM(V78:V80)</f>
        <v>144.59</v>
      </c>
      <c r="W81" s="30">
        <f t="shared" ref="W81" si="50">SUM(W78:W80)</f>
        <v>156.24</v>
      </c>
      <c r="X81" s="30">
        <f t="shared" ref="X81" si="51">SUM(X78:X80)</f>
        <v>141.5</v>
      </c>
      <c r="Y81" s="30">
        <f t="shared" ref="Y81" si="52">SUM(Y78:Y80)</f>
        <v>161</v>
      </c>
      <c r="Z81" s="30">
        <f t="shared" ref="Z81" si="53">SUM(Z78:Z80)</f>
        <v>16.193999999999999</v>
      </c>
      <c r="AA81" s="30">
        <f t="shared" ref="AA81" si="54">SUM(AA78:AA80)</f>
        <v>18.762999999999998</v>
      </c>
      <c r="AB81" s="30">
        <f t="shared" ref="AB81" si="55">SUM(AB78:AB80)</f>
        <v>0.69500000000000006</v>
      </c>
      <c r="AC81" s="30">
        <f t="shared" ref="AC81" si="56">SUM(AC78:AC80)</f>
        <v>1.0250000000000001</v>
      </c>
    </row>
    <row r="82" spans="1:29" ht="15.75" customHeight="1" x14ac:dyDescent="0.3">
      <c r="A82" s="8"/>
      <c r="B82" s="63" t="s">
        <v>64</v>
      </c>
      <c r="C82" s="63"/>
      <c r="D82" s="63"/>
      <c r="E82" s="26"/>
      <c r="F82" s="26"/>
      <c r="G82" s="26"/>
      <c r="H82" s="26"/>
      <c r="I82" s="26"/>
      <c r="J82" s="2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8"/>
      <c r="V82" s="5"/>
      <c r="W82" s="5"/>
      <c r="X82" s="5"/>
      <c r="Y82" s="5"/>
      <c r="Z82" s="5"/>
      <c r="AA82" s="13"/>
      <c r="AB82" s="5"/>
      <c r="AC82" s="5"/>
    </row>
    <row r="83" spans="1:29" x14ac:dyDescent="0.3">
      <c r="A83" s="8"/>
      <c r="B83" s="78" t="s">
        <v>112</v>
      </c>
      <c r="C83" s="63">
        <v>100</v>
      </c>
      <c r="D83" s="63">
        <v>100</v>
      </c>
      <c r="E83" s="26">
        <v>2.0699999999999998</v>
      </c>
      <c r="F83" s="26">
        <v>2.0699999999999998</v>
      </c>
      <c r="G83" s="26">
        <v>3.24</v>
      </c>
      <c r="H83" s="26">
        <v>3.24</v>
      </c>
      <c r="I83" s="26">
        <v>9.4</v>
      </c>
      <c r="J83" s="26">
        <v>9.4</v>
      </c>
      <c r="K83" s="27">
        <v>75.88</v>
      </c>
      <c r="L83" s="27">
        <v>75.88</v>
      </c>
      <c r="M83" s="27">
        <v>2.7E-2</v>
      </c>
      <c r="N83" s="27">
        <v>2.7E-2</v>
      </c>
      <c r="O83" s="27">
        <v>17.11</v>
      </c>
      <c r="P83" s="27">
        <v>17.11</v>
      </c>
      <c r="Q83" s="27">
        <v>92</v>
      </c>
      <c r="R83" s="27">
        <v>92</v>
      </c>
      <c r="S83" s="27">
        <v>1.7290000000000001</v>
      </c>
      <c r="T83" s="27">
        <v>1.7290000000000001</v>
      </c>
      <c r="U83" s="83" t="s">
        <v>75</v>
      </c>
      <c r="V83" s="5">
        <v>55.29</v>
      </c>
      <c r="W83" s="5">
        <v>55.29</v>
      </c>
      <c r="X83" s="5">
        <v>40</v>
      </c>
      <c r="Y83" s="5">
        <v>40</v>
      </c>
      <c r="Z83" s="5">
        <v>20.59</v>
      </c>
      <c r="AA83" s="13">
        <v>20.59</v>
      </c>
      <c r="AB83" s="5">
        <v>0.81</v>
      </c>
      <c r="AC83" s="5">
        <v>0.81</v>
      </c>
    </row>
    <row r="84" spans="1:29" ht="23.25" customHeight="1" x14ac:dyDescent="0.3">
      <c r="A84" s="8">
        <v>943</v>
      </c>
      <c r="B84" s="78" t="s">
        <v>76</v>
      </c>
      <c r="C84" s="63">
        <v>200</v>
      </c>
      <c r="D84" s="63">
        <v>250</v>
      </c>
      <c r="E84" s="26">
        <v>3.5</v>
      </c>
      <c r="F84" s="26">
        <v>4.4000000000000004</v>
      </c>
      <c r="G84" s="26">
        <v>4.0999999999999996</v>
      </c>
      <c r="H84" s="26">
        <v>5.2</v>
      </c>
      <c r="I84" s="26">
        <v>14.5</v>
      </c>
      <c r="J84" s="26">
        <v>18.2</v>
      </c>
      <c r="K84" s="27">
        <v>105</v>
      </c>
      <c r="L84" s="27">
        <v>131</v>
      </c>
      <c r="M84" s="27">
        <v>0.09</v>
      </c>
      <c r="N84" s="27">
        <v>0.113</v>
      </c>
      <c r="O84" s="27">
        <v>13.96</v>
      </c>
      <c r="P84" s="27">
        <v>17.45</v>
      </c>
      <c r="Q84" s="27">
        <v>144</v>
      </c>
      <c r="R84" s="27">
        <v>180</v>
      </c>
      <c r="S84" s="27">
        <v>0</v>
      </c>
      <c r="T84" s="27">
        <v>0</v>
      </c>
      <c r="U84" s="83" t="s">
        <v>76</v>
      </c>
      <c r="V84" s="5">
        <v>19.7</v>
      </c>
      <c r="W84" s="5">
        <v>24.62</v>
      </c>
      <c r="X84" s="5">
        <v>53.3</v>
      </c>
      <c r="Y84" s="5">
        <v>66.63</v>
      </c>
      <c r="Z84" s="5">
        <v>21.6</v>
      </c>
      <c r="AA84" s="13">
        <v>27</v>
      </c>
      <c r="AB84" s="5">
        <v>0.8</v>
      </c>
      <c r="AC84" s="5">
        <v>1</v>
      </c>
    </row>
    <row r="85" spans="1:29" ht="24.75" customHeight="1" x14ac:dyDescent="0.3">
      <c r="A85" s="8">
        <v>315</v>
      </c>
      <c r="B85" s="78" t="s">
        <v>57</v>
      </c>
      <c r="C85" s="63" t="s">
        <v>58</v>
      </c>
      <c r="D85" s="63" t="s">
        <v>58</v>
      </c>
      <c r="E85" s="26">
        <v>4.5999999999999996</v>
      </c>
      <c r="F85" s="26">
        <v>4.5999999999999996</v>
      </c>
      <c r="G85" s="26">
        <v>9</v>
      </c>
      <c r="H85" s="27">
        <v>9</v>
      </c>
      <c r="I85" s="26">
        <v>29.2</v>
      </c>
      <c r="J85" s="26">
        <v>29.2</v>
      </c>
      <c r="K85" s="27">
        <v>218</v>
      </c>
      <c r="L85" s="27">
        <v>218</v>
      </c>
      <c r="M85" s="27">
        <v>9.2999999999999999E-2</v>
      </c>
      <c r="N85" s="27">
        <v>9.2999999999999999E-2</v>
      </c>
      <c r="O85" s="27">
        <v>11.2</v>
      </c>
      <c r="P85" s="27">
        <v>11.2</v>
      </c>
      <c r="Q85" s="27">
        <v>20</v>
      </c>
      <c r="R85" s="27">
        <v>20</v>
      </c>
      <c r="S85" s="27">
        <v>0</v>
      </c>
      <c r="T85" s="27">
        <v>0</v>
      </c>
      <c r="U85" s="83" t="s">
        <v>57</v>
      </c>
      <c r="V85" s="5">
        <v>106.67</v>
      </c>
      <c r="W85" s="5">
        <v>106.67</v>
      </c>
      <c r="X85" s="5">
        <v>112</v>
      </c>
      <c r="Y85" s="5">
        <v>112</v>
      </c>
      <c r="Z85" s="5">
        <v>30</v>
      </c>
      <c r="AA85" s="13">
        <v>30</v>
      </c>
      <c r="AB85" s="5">
        <v>1.4</v>
      </c>
      <c r="AC85" s="5">
        <v>1.4</v>
      </c>
    </row>
    <row r="86" spans="1:29" ht="15.75" customHeight="1" x14ac:dyDescent="0.3">
      <c r="A86" s="8">
        <v>216</v>
      </c>
      <c r="B86" s="78" t="s">
        <v>77</v>
      </c>
      <c r="C86" s="63">
        <v>90</v>
      </c>
      <c r="D86" s="63">
        <v>90</v>
      </c>
      <c r="E86" s="99">
        <v>10.199999999999999</v>
      </c>
      <c r="F86" s="99">
        <v>10.199999999999999</v>
      </c>
      <c r="G86" s="99">
        <v>5.0999999999999996</v>
      </c>
      <c r="H86" s="27">
        <v>5.0999999999999996</v>
      </c>
      <c r="I86" s="99">
        <v>5.07</v>
      </c>
      <c r="J86" s="99">
        <v>5.07</v>
      </c>
      <c r="K86" s="27">
        <v>100</v>
      </c>
      <c r="L86" s="27">
        <v>100</v>
      </c>
      <c r="M86" s="27">
        <v>7.0000000000000007E-2</v>
      </c>
      <c r="N86" s="27">
        <v>7.0000000000000007E-2</v>
      </c>
      <c r="O86" s="27">
        <v>2.14</v>
      </c>
      <c r="P86" s="27">
        <v>2.14</v>
      </c>
      <c r="Q86" s="27">
        <v>5</v>
      </c>
      <c r="R86" s="27">
        <v>5</v>
      </c>
      <c r="S86" s="27">
        <v>0.27</v>
      </c>
      <c r="T86" s="27">
        <v>0.27</v>
      </c>
      <c r="U86" s="89" t="s">
        <v>77</v>
      </c>
      <c r="V86" s="100">
        <v>39.1</v>
      </c>
      <c r="W86" s="100">
        <v>39.1</v>
      </c>
      <c r="X86" s="100">
        <v>164</v>
      </c>
      <c r="Y86" s="100">
        <v>164</v>
      </c>
      <c r="Z86" s="100">
        <v>30.7</v>
      </c>
      <c r="AA86" s="101">
        <v>30.7</v>
      </c>
      <c r="AB86" s="100">
        <v>0.67</v>
      </c>
      <c r="AC86" s="100">
        <v>0.67</v>
      </c>
    </row>
    <row r="87" spans="1:29" ht="24.75" customHeight="1" x14ac:dyDescent="0.3">
      <c r="A87" s="8">
        <v>299</v>
      </c>
      <c r="B87" s="78" t="s">
        <v>42</v>
      </c>
      <c r="C87" s="63">
        <v>200</v>
      </c>
      <c r="D87" s="63">
        <v>200</v>
      </c>
      <c r="E87" s="26">
        <v>0.6</v>
      </c>
      <c r="F87" s="26">
        <v>0.6</v>
      </c>
      <c r="G87" s="26">
        <v>0</v>
      </c>
      <c r="H87" s="26">
        <v>0</v>
      </c>
      <c r="I87" s="26">
        <v>31.4</v>
      </c>
      <c r="J87" s="26">
        <v>31.4</v>
      </c>
      <c r="K87" s="27">
        <v>124</v>
      </c>
      <c r="L87" s="27">
        <v>124</v>
      </c>
      <c r="M87" s="27">
        <v>0</v>
      </c>
      <c r="N87" s="27">
        <v>0</v>
      </c>
      <c r="O87" s="27">
        <v>15.4</v>
      </c>
      <c r="P87" s="27">
        <v>15.4</v>
      </c>
      <c r="Q87" s="27">
        <v>0</v>
      </c>
      <c r="R87" s="27">
        <v>0</v>
      </c>
      <c r="S87" s="27">
        <v>0</v>
      </c>
      <c r="T87" s="27">
        <v>0</v>
      </c>
      <c r="U87" s="83" t="s">
        <v>42</v>
      </c>
      <c r="V87" s="5">
        <v>16</v>
      </c>
      <c r="W87" s="5">
        <v>16</v>
      </c>
      <c r="X87" s="5">
        <v>15</v>
      </c>
      <c r="Y87" s="5">
        <v>15</v>
      </c>
      <c r="Z87" s="5">
        <v>11</v>
      </c>
      <c r="AA87" s="13">
        <v>11</v>
      </c>
      <c r="AB87" s="5">
        <v>1.2</v>
      </c>
      <c r="AC87" s="5">
        <v>1.2</v>
      </c>
    </row>
    <row r="88" spans="1:29" ht="14.25" customHeight="1" x14ac:dyDescent="0.3">
      <c r="A88" s="8"/>
      <c r="B88" s="78" t="s">
        <v>29</v>
      </c>
      <c r="C88" s="63">
        <v>50</v>
      </c>
      <c r="D88" s="63">
        <v>50</v>
      </c>
      <c r="E88" s="26">
        <v>4.9000000000000004</v>
      </c>
      <c r="F88" s="26">
        <v>4.9000000000000004</v>
      </c>
      <c r="G88" s="26">
        <v>0.4</v>
      </c>
      <c r="H88" s="26">
        <v>0.4</v>
      </c>
      <c r="I88" s="26">
        <v>24.3</v>
      </c>
      <c r="J88" s="26">
        <v>24.3</v>
      </c>
      <c r="K88" s="27">
        <v>119</v>
      </c>
      <c r="L88" s="27">
        <v>119</v>
      </c>
      <c r="M88" s="27">
        <v>0.1</v>
      </c>
      <c r="N88" s="27">
        <v>0.1</v>
      </c>
      <c r="O88" s="27">
        <v>0</v>
      </c>
      <c r="P88" s="27">
        <v>0</v>
      </c>
      <c r="Q88" s="27">
        <v>0</v>
      </c>
      <c r="R88" s="27">
        <v>0</v>
      </c>
      <c r="S88" s="27">
        <v>0.64</v>
      </c>
      <c r="T88" s="27">
        <v>0.64</v>
      </c>
      <c r="U88" s="83" t="s">
        <v>29</v>
      </c>
      <c r="V88" s="5">
        <v>19.420000000000002</v>
      </c>
      <c r="W88" s="5">
        <v>19.420000000000002</v>
      </c>
      <c r="X88" s="5">
        <v>32.5</v>
      </c>
      <c r="Y88" s="5">
        <v>32.5</v>
      </c>
      <c r="Z88" s="5">
        <v>4.29</v>
      </c>
      <c r="AA88" s="13">
        <v>4.29</v>
      </c>
      <c r="AB88" s="5">
        <v>0.55000000000000004</v>
      </c>
      <c r="AC88" s="5">
        <v>0.55000000000000004</v>
      </c>
    </row>
    <row r="89" spans="1:29" ht="12.75" customHeight="1" x14ac:dyDescent="0.3">
      <c r="A89" s="8"/>
      <c r="B89" s="78" t="s">
        <v>43</v>
      </c>
      <c r="C89" s="63">
        <v>50</v>
      </c>
      <c r="D89" s="63">
        <v>70</v>
      </c>
      <c r="E89" s="99">
        <v>2.33</v>
      </c>
      <c r="F89" s="99">
        <v>3.262</v>
      </c>
      <c r="G89" s="99">
        <v>0.31</v>
      </c>
      <c r="H89" s="27">
        <v>0.43</v>
      </c>
      <c r="I89" s="99">
        <v>13.44</v>
      </c>
      <c r="J89" s="99">
        <v>18.815999999999999</v>
      </c>
      <c r="K89" s="27">
        <v>65.33</v>
      </c>
      <c r="L89" s="27">
        <v>91.46</v>
      </c>
      <c r="M89" s="27">
        <v>7.0000000000000007E-2</v>
      </c>
      <c r="N89" s="27">
        <v>9.8000000000000004E-2</v>
      </c>
      <c r="O89" s="27">
        <v>0</v>
      </c>
      <c r="P89" s="27">
        <v>0</v>
      </c>
      <c r="Q89" s="27">
        <v>0</v>
      </c>
      <c r="R89" s="27">
        <v>0</v>
      </c>
      <c r="S89" s="27">
        <v>0.6</v>
      </c>
      <c r="T89" s="27">
        <v>0.84</v>
      </c>
      <c r="U89" s="89" t="s">
        <v>43</v>
      </c>
      <c r="V89" s="100">
        <v>16</v>
      </c>
      <c r="W89" s="100">
        <v>22.4</v>
      </c>
      <c r="X89" s="100">
        <v>61.5</v>
      </c>
      <c r="Y89" s="100">
        <v>86.1</v>
      </c>
      <c r="Z89" s="100">
        <v>10</v>
      </c>
      <c r="AA89" s="101">
        <v>14</v>
      </c>
      <c r="AB89" s="100">
        <v>1.33</v>
      </c>
      <c r="AC89" s="100">
        <v>1.86</v>
      </c>
    </row>
    <row r="90" spans="1:29" s="1" customFormat="1" ht="17.25" customHeight="1" x14ac:dyDescent="0.3">
      <c r="A90" s="83"/>
      <c r="B90" s="78" t="s">
        <v>87</v>
      </c>
      <c r="C90" s="63">
        <v>100</v>
      </c>
      <c r="D90" s="63">
        <v>100</v>
      </c>
      <c r="E90" s="99">
        <v>0.4</v>
      </c>
      <c r="F90" s="99">
        <v>0.4</v>
      </c>
      <c r="G90" s="99">
        <v>0</v>
      </c>
      <c r="H90" s="27">
        <v>0</v>
      </c>
      <c r="I90" s="99">
        <v>11.3</v>
      </c>
      <c r="J90" s="99">
        <v>11.3</v>
      </c>
      <c r="K90" s="27">
        <v>46</v>
      </c>
      <c r="L90" s="27">
        <v>46</v>
      </c>
      <c r="M90" s="27">
        <v>0.05</v>
      </c>
      <c r="N90" s="27">
        <v>0.05</v>
      </c>
      <c r="O90" s="27">
        <v>0.02</v>
      </c>
      <c r="P90" s="27">
        <v>0.02</v>
      </c>
      <c r="Q90" s="27">
        <v>51</v>
      </c>
      <c r="R90" s="27">
        <v>51</v>
      </c>
      <c r="S90" s="27">
        <v>0.2</v>
      </c>
      <c r="T90" s="27">
        <v>0.2</v>
      </c>
      <c r="U90" s="89"/>
      <c r="V90" s="100">
        <v>16</v>
      </c>
      <c r="W90" s="100">
        <v>16</v>
      </c>
      <c r="X90" s="100">
        <v>11</v>
      </c>
      <c r="Y90" s="100">
        <v>11</v>
      </c>
      <c r="Z90" s="100">
        <v>9</v>
      </c>
      <c r="AA90" s="101">
        <v>9</v>
      </c>
      <c r="AB90" s="100">
        <v>2.2000000000000002</v>
      </c>
      <c r="AC90" s="100">
        <v>2.2000000000000002</v>
      </c>
    </row>
    <row r="91" spans="1:29" ht="14.25" customHeight="1" x14ac:dyDescent="0.3">
      <c r="A91" s="8"/>
      <c r="B91" s="72" t="s">
        <v>132</v>
      </c>
      <c r="C91" s="63"/>
      <c r="D91" s="63"/>
      <c r="E91" s="30">
        <f>SUM(E83:E90)</f>
        <v>28.599999999999994</v>
      </c>
      <c r="F91" s="30">
        <f t="shared" ref="F91:AC91" si="57">SUM(F83:F90)</f>
        <v>30.432000000000002</v>
      </c>
      <c r="G91" s="30">
        <f t="shared" si="57"/>
        <v>22.149999999999995</v>
      </c>
      <c r="H91" s="30">
        <f t="shared" si="57"/>
        <v>23.369999999999997</v>
      </c>
      <c r="I91" s="30">
        <f t="shared" si="57"/>
        <v>138.60999999999999</v>
      </c>
      <c r="J91" s="30">
        <f t="shared" si="57"/>
        <v>147.68600000000001</v>
      </c>
      <c r="K91" s="30">
        <f t="shared" si="57"/>
        <v>853.21</v>
      </c>
      <c r="L91" s="30">
        <f t="shared" si="57"/>
        <v>905.34</v>
      </c>
      <c r="M91" s="30">
        <f t="shared" si="57"/>
        <v>0.5</v>
      </c>
      <c r="N91" s="30">
        <f t="shared" si="57"/>
        <v>0.55100000000000005</v>
      </c>
      <c r="O91" s="30">
        <f t="shared" si="57"/>
        <v>59.83</v>
      </c>
      <c r="P91" s="30">
        <f t="shared" si="57"/>
        <v>63.320000000000007</v>
      </c>
      <c r="Q91" s="30">
        <f t="shared" si="57"/>
        <v>312</v>
      </c>
      <c r="R91" s="30">
        <f t="shared" si="57"/>
        <v>348</v>
      </c>
      <c r="S91" s="30">
        <f t="shared" si="57"/>
        <v>3.4390000000000005</v>
      </c>
      <c r="T91" s="30">
        <f t="shared" si="57"/>
        <v>3.6790000000000003</v>
      </c>
      <c r="U91" s="30">
        <f t="shared" si="57"/>
        <v>0</v>
      </c>
      <c r="V91" s="30">
        <f t="shared" si="57"/>
        <v>288.18</v>
      </c>
      <c r="W91" s="30">
        <f t="shared" si="57"/>
        <v>299.49999999999994</v>
      </c>
      <c r="X91" s="30">
        <f t="shared" si="57"/>
        <v>489.3</v>
      </c>
      <c r="Y91" s="30">
        <f t="shared" si="57"/>
        <v>527.23</v>
      </c>
      <c r="Z91" s="30">
        <f t="shared" si="57"/>
        <v>137.18</v>
      </c>
      <c r="AA91" s="30">
        <f t="shared" si="57"/>
        <v>146.58000000000001</v>
      </c>
      <c r="AB91" s="30">
        <f t="shared" si="57"/>
        <v>8.9600000000000009</v>
      </c>
      <c r="AC91" s="30">
        <f t="shared" si="57"/>
        <v>9.6900000000000013</v>
      </c>
    </row>
    <row r="92" spans="1:29" ht="16.5" customHeight="1" x14ac:dyDescent="0.3">
      <c r="A92" s="8"/>
      <c r="B92" s="72" t="s">
        <v>133</v>
      </c>
      <c r="C92" s="26"/>
      <c r="D92" s="30"/>
      <c r="E92" s="30">
        <f>E91+E81</f>
        <v>42.439999999999991</v>
      </c>
      <c r="F92" s="30">
        <f t="shared" ref="F92:T92" si="58">F91+F81</f>
        <v>47.212000000000003</v>
      </c>
      <c r="G92" s="30">
        <f t="shared" si="58"/>
        <v>31.889999999999993</v>
      </c>
      <c r="H92" s="30">
        <f t="shared" si="58"/>
        <v>33.349999999999994</v>
      </c>
      <c r="I92" s="30">
        <f t="shared" si="58"/>
        <v>187.82999999999998</v>
      </c>
      <c r="J92" s="30">
        <f t="shared" si="58"/>
        <v>211.48599999999999</v>
      </c>
      <c r="K92" s="30">
        <f t="shared" si="58"/>
        <v>1205.9100000000001</v>
      </c>
      <c r="L92" s="30">
        <f t="shared" si="58"/>
        <v>1329.44</v>
      </c>
      <c r="M92" s="30">
        <f t="shared" si="58"/>
        <v>0.59</v>
      </c>
      <c r="N92" s="30">
        <f t="shared" si="58"/>
        <v>0.70100000000000007</v>
      </c>
      <c r="O92" s="30">
        <f t="shared" si="58"/>
        <v>64.2</v>
      </c>
      <c r="P92" s="30">
        <f t="shared" si="58"/>
        <v>67.690000000000012</v>
      </c>
      <c r="Q92" s="30">
        <f t="shared" si="58"/>
        <v>367</v>
      </c>
      <c r="R92" s="30">
        <f t="shared" si="58"/>
        <v>403</v>
      </c>
      <c r="S92" s="30">
        <f t="shared" si="58"/>
        <v>4.0605000000000002</v>
      </c>
      <c r="T92" s="30">
        <f t="shared" si="58"/>
        <v>4.6865000000000006</v>
      </c>
      <c r="U92" s="85" t="s">
        <v>46</v>
      </c>
      <c r="V92" s="30">
        <f t="shared" ref="V92" si="59">V91+V81</f>
        <v>432.77</v>
      </c>
      <c r="W92" s="30">
        <f t="shared" ref="W92" si="60">W91+W81</f>
        <v>455.73999999999995</v>
      </c>
      <c r="X92" s="30">
        <f t="shared" ref="X92" si="61">X91+X81</f>
        <v>630.79999999999995</v>
      </c>
      <c r="Y92" s="30">
        <f t="shared" ref="Y92" si="62">Y91+Y81</f>
        <v>688.23</v>
      </c>
      <c r="Z92" s="30">
        <f t="shared" ref="Z92" si="63">Z91+Z81</f>
        <v>153.374</v>
      </c>
      <c r="AA92" s="30">
        <f t="shared" ref="AA92" si="64">AA91+AA81</f>
        <v>165.34300000000002</v>
      </c>
      <c r="AB92" s="30">
        <f t="shared" ref="AB92" si="65">AB91+AB81</f>
        <v>9.6550000000000011</v>
      </c>
      <c r="AC92" s="30">
        <f t="shared" ref="AC92" si="66">AC91+AC81</f>
        <v>10.715000000000002</v>
      </c>
    </row>
    <row r="93" spans="1:29" ht="15" customHeight="1" x14ac:dyDescent="0.3">
      <c r="A93" s="8"/>
      <c r="B93" s="131" t="s">
        <v>3</v>
      </c>
      <c r="C93" s="127" t="s">
        <v>4</v>
      </c>
      <c r="D93" s="128"/>
      <c r="E93" s="139" t="s">
        <v>5</v>
      </c>
      <c r="F93" s="140"/>
      <c r="G93" s="140"/>
      <c r="H93" s="140"/>
      <c r="I93" s="140"/>
      <c r="J93" s="141"/>
      <c r="K93" s="127" t="s">
        <v>6</v>
      </c>
      <c r="L93" s="128"/>
      <c r="M93" s="142" t="s">
        <v>7</v>
      </c>
      <c r="N93" s="143"/>
      <c r="O93" s="143"/>
      <c r="P93" s="143"/>
      <c r="Q93" s="143"/>
      <c r="R93" s="143"/>
      <c r="S93" s="143"/>
      <c r="T93" s="144"/>
      <c r="U93" s="80"/>
      <c r="V93" s="142" t="s">
        <v>8</v>
      </c>
      <c r="W93" s="145"/>
      <c r="X93" s="145"/>
      <c r="Y93" s="145"/>
      <c r="Z93" s="145"/>
      <c r="AA93" s="145"/>
      <c r="AB93" s="145"/>
      <c r="AC93" s="145"/>
    </row>
    <row r="94" spans="1:29" ht="13.5" customHeight="1" x14ac:dyDescent="0.3">
      <c r="A94" s="8"/>
      <c r="B94" s="132"/>
      <c r="C94" s="129"/>
      <c r="D94" s="130"/>
      <c r="E94" s="70" t="s">
        <v>9</v>
      </c>
      <c r="F94" s="72"/>
      <c r="G94" s="70" t="s">
        <v>10</v>
      </c>
      <c r="H94" s="72"/>
      <c r="I94" s="73" t="s">
        <v>11</v>
      </c>
      <c r="J94" s="74"/>
      <c r="K94" s="129"/>
      <c r="L94" s="130"/>
      <c r="M94" s="33" t="s">
        <v>12</v>
      </c>
      <c r="N94" s="33" t="s">
        <v>12</v>
      </c>
      <c r="O94" s="33" t="s">
        <v>13</v>
      </c>
      <c r="P94" s="33" t="s">
        <v>13</v>
      </c>
      <c r="Q94" s="33" t="s">
        <v>14</v>
      </c>
      <c r="R94" s="33" t="s">
        <v>14</v>
      </c>
      <c r="S94" s="33" t="s">
        <v>15</v>
      </c>
      <c r="T94" s="33" t="s">
        <v>15</v>
      </c>
      <c r="U94" s="3"/>
      <c r="V94" s="3" t="s">
        <v>16</v>
      </c>
      <c r="W94" s="3" t="s">
        <v>16</v>
      </c>
      <c r="X94" s="3" t="s">
        <v>17</v>
      </c>
      <c r="Y94" s="3" t="s">
        <v>17</v>
      </c>
      <c r="Z94" s="3" t="s">
        <v>18</v>
      </c>
      <c r="AA94" s="3" t="s">
        <v>18</v>
      </c>
      <c r="AB94" s="3" t="s">
        <v>19</v>
      </c>
      <c r="AC94" s="3" t="s">
        <v>19</v>
      </c>
    </row>
    <row r="95" spans="1:29" ht="23.25" customHeight="1" x14ac:dyDescent="0.3">
      <c r="A95" s="116" t="s">
        <v>2</v>
      </c>
      <c r="B95" s="64"/>
      <c r="C95" s="26" t="s">
        <v>20</v>
      </c>
      <c r="D95" s="26" t="s">
        <v>21</v>
      </c>
      <c r="E95" s="26" t="s">
        <v>22</v>
      </c>
      <c r="F95" s="26" t="s">
        <v>21</v>
      </c>
      <c r="G95" s="26" t="s">
        <v>23</v>
      </c>
      <c r="H95" s="26" t="s">
        <v>21</v>
      </c>
      <c r="I95" s="26" t="s">
        <v>24</v>
      </c>
      <c r="J95" s="26" t="s">
        <v>21</v>
      </c>
      <c r="K95" s="26" t="s">
        <v>24</v>
      </c>
      <c r="L95" s="26" t="s">
        <v>21</v>
      </c>
      <c r="M95" s="26" t="s">
        <v>20</v>
      </c>
      <c r="N95" s="26" t="s">
        <v>21</v>
      </c>
      <c r="O95" s="26" t="s">
        <v>20</v>
      </c>
      <c r="P95" s="26" t="s">
        <v>21</v>
      </c>
      <c r="Q95" s="26" t="s">
        <v>20</v>
      </c>
      <c r="R95" s="26" t="s">
        <v>21</v>
      </c>
      <c r="S95" s="26" t="s">
        <v>20</v>
      </c>
      <c r="T95" s="26" t="s">
        <v>21</v>
      </c>
      <c r="U95" s="82" t="s">
        <v>25</v>
      </c>
      <c r="V95" s="4" t="s">
        <v>20</v>
      </c>
      <c r="W95" s="4" t="s">
        <v>21</v>
      </c>
      <c r="X95" s="4" t="s">
        <v>20</v>
      </c>
      <c r="Y95" s="4" t="s">
        <v>21</v>
      </c>
      <c r="Z95" s="4" t="s">
        <v>20</v>
      </c>
      <c r="AA95" s="4" t="s">
        <v>21</v>
      </c>
      <c r="AB95" s="4" t="s">
        <v>20</v>
      </c>
      <c r="AC95" s="4" t="s">
        <v>21</v>
      </c>
    </row>
    <row r="96" spans="1:29" ht="15" customHeight="1" x14ac:dyDescent="0.3">
      <c r="A96" s="117"/>
      <c r="B96" s="63" t="s">
        <v>79</v>
      </c>
      <c r="C96" s="64"/>
      <c r="D96" s="64"/>
      <c r="E96" s="64"/>
      <c r="F96" s="64"/>
      <c r="G96" s="64"/>
      <c r="H96" s="64"/>
      <c r="I96" s="27"/>
      <c r="J96" s="27"/>
      <c r="K96" s="27"/>
      <c r="L96" s="27"/>
      <c r="M96" s="33"/>
      <c r="N96" s="33"/>
      <c r="O96" s="33"/>
      <c r="P96" s="33"/>
      <c r="Q96" s="33"/>
      <c r="R96" s="33"/>
      <c r="S96" s="33"/>
      <c r="T96" s="33"/>
      <c r="U96" s="3"/>
      <c r="V96" s="3"/>
      <c r="W96" s="3"/>
      <c r="X96" s="3"/>
      <c r="Y96" s="3"/>
      <c r="Z96" s="3"/>
      <c r="AA96" s="3"/>
      <c r="AB96" s="3"/>
      <c r="AC96" s="3"/>
    </row>
    <row r="97" spans="1:29" ht="24.6" x14ac:dyDescent="0.3">
      <c r="A97" s="118">
        <v>679</v>
      </c>
      <c r="B97" s="58" t="s">
        <v>80</v>
      </c>
      <c r="C97" s="59" t="s">
        <v>137</v>
      </c>
      <c r="D97" s="59" t="s">
        <v>137</v>
      </c>
      <c r="E97" s="102">
        <v>5.4</v>
      </c>
      <c r="F97" s="102">
        <v>5.4</v>
      </c>
      <c r="G97" s="102">
        <v>7</v>
      </c>
      <c r="H97" s="102">
        <v>7</v>
      </c>
      <c r="I97" s="103">
        <v>31.64</v>
      </c>
      <c r="J97" s="103">
        <v>31.64</v>
      </c>
      <c r="K97" s="104">
        <v>229.16</v>
      </c>
      <c r="L97" s="104">
        <v>229.16</v>
      </c>
      <c r="M97" s="105">
        <v>0.18</v>
      </c>
      <c r="N97" s="105">
        <v>0.18</v>
      </c>
      <c r="O97" s="105">
        <v>0</v>
      </c>
      <c r="P97" s="105">
        <v>0</v>
      </c>
      <c r="Q97" s="105">
        <v>20</v>
      </c>
      <c r="R97" s="105">
        <v>20</v>
      </c>
      <c r="S97" s="105">
        <v>2.0249999999999999</v>
      </c>
      <c r="T97" s="105">
        <v>2.0249999999999999</v>
      </c>
      <c r="U97" s="106" t="s">
        <v>81</v>
      </c>
      <c r="V97" s="105">
        <v>27</v>
      </c>
      <c r="W97" s="105">
        <v>27</v>
      </c>
      <c r="X97" s="105">
        <v>272.25</v>
      </c>
      <c r="Y97" s="105">
        <v>272.25</v>
      </c>
      <c r="Z97" s="105">
        <v>78</v>
      </c>
      <c r="AA97" s="107">
        <v>78</v>
      </c>
      <c r="AB97" s="105">
        <v>3</v>
      </c>
      <c r="AC97" s="105">
        <v>3</v>
      </c>
    </row>
    <row r="98" spans="1:29" x14ac:dyDescent="0.3">
      <c r="A98" s="8"/>
      <c r="B98" s="78" t="s">
        <v>63</v>
      </c>
      <c r="C98" s="63" t="s">
        <v>53</v>
      </c>
      <c r="D98" s="63" t="s">
        <v>53</v>
      </c>
      <c r="E98" s="26">
        <v>0.2</v>
      </c>
      <c r="F98" s="26">
        <v>0.2</v>
      </c>
      <c r="G98" s="26">
        <v>0</v>
      </c>
      <c r="H98" s="27">
        <v>0</v>
      </c>
      <c r="I98" s="26">
        <v>15</v>
      </c>
      <c r="J98" s="26">
        <v>15</v>
      </c>
      <c r="K98" s="27">
        <v>60</v>
      </c>
      <c r="L98" s="27">
        <v>60</v>
      </c>
      <c r="M98" s="27">
        <v>0</v>
      </c>
      <c r="N98" s="27">
        <v>0</v>
      </c>
      <c r="O98" s="27">
        <v>0.02</v>
      </c>
      <c r="P98" s="27">
        <v>0.02</v>
      </c>
      <c r="Q98" s="27">
        <v>0</v>
      </c>
      <c r="R98" s="27">
        <v>0</v>
      </c>
      <c r="S98" s="27">
        <v>0</v>
      </c>
      <c r="T98" s="27">
        <v>0</v>
      </c>
      <c r="U98" s="83" t="s">
        <v>63</v>
      </c>
      <c r="V98" s="5">
        <v>11.2</v>
      </c>
      <c r="W98" s="5">
        <v>11.2</v>
      </c>
      <c r="X98" s="5">
        <v>1.6</v>
      </c>
      <c r="Y98" s="5">
        <v>1.6</v>
      </c>
      <c r="Z98" s="5">
        <v>1</v>
      </c>
      <c r="AA98" s="13">
        <v>1</v>
      </c>
      <c r="AB98" s="5">
        <v>0.21</v>
      </c>
      <c r="AC98" s="5">
        <v>0.21</v>
      </c>
    </row>
    <row r="99" spans="1:29" ht="15" customHeight="1" x14ac:dyDescent="0.3">
      <c r="A99" s="58"/>
      <c r="B99" s="66" t="s">
        <v>29</v>
      </c>
      <c r="C99" s="65">
        <v>50</v>
      </c>
      <c r="D99" s="65">
        <v>60</v>
      </c>
      <c r="E99" s="98">
        <v>2.94</v>
      </c>
      <c r="F99" s="98">
        <v>5.88</v>
      </c>
      <c r="G99" s="98">
        <v>0.24</v>
      </c>
      <c r="H99" s="29">
        <v>0.48</v>
      </c>
      <c r="I99" s="98">
        <v>14.58</v>
      </c>
      <c r="J99" s="98">
        <v>29.16</v>
      </c>
      <c r="K99" s="29">
        <v>71.400000000000006</v>
      </c>
      <c r="L99" s="29">
        <v>142.80000000000001</v>
      </c>
      <c r="M99" s="29">
        <v>0.06</v>
      </c>
      <c r="N99" s="29">
        <v>0.12</v>
      </c>
      <c r="O99" s="29">
        <v>0</v>
      </c>
      <c r="P99" s="29">
        <v>0</v>
      </c>
      <c r="Q99" s="29">
        <v>0</v>
      </c>
      <c r="R99" s="29">
        <v>0</v>
      </c>
      <c r="S99" s="29">
        <v>0.38400000000000001</v>
      </c>
      <c r="T99" s="29">
        <v>0.77</v>
      </c>
      <c r="U99" s="81" t="s">
        <v>29</v>
      </c>
      <c r="V99" s="11">
        <v>11.65</v>
      </c>
      <c r="W99" s="11">
        <v>23.3</v>
      </c>
      <c r="X99" s="11">
        <v>19.5</v>
      </c>
      <c r="Y99" s="11">
        <v>39</v>
      </c>
      <c r="Z99" s="11">
        <v>2.5739999999999998</v>
      </c>
      <c r="AA99" s="12">
        <v>5.1429999999999998</v>
      </c>
      <c r="AB99" s="11">
        <v>0.33</v>
      </c>
      <c r="AC99" s="11">
        <v>0.66</v>
      </c>
    </row>
    <row r="100" spans="1:29" ht="15.75" customHeight="1" x14ac:dyDescent="0.3">
      <c r="A100" s="8"/>
      <c r="B100" s="78" t="s">
        <v>30</v>
      </c>
      <c r="C100" s="63">
        <v>10</v>
      </c>
      <c r="D100" s="63">
        <v>10</v>
      </c>
      <c r="E100" s="26">
        <v>0.02</v>
      </c>
      <c r="F100" s="26">
        <v>0.02</v>
      </c>
      <c r="G100" s="26">
        <v>7.2</v>
      </c>
      <c r="H100" s="27">
        <v>7.2</v>
      </c>
      <c r="I100" s="26">
        <v>0.09</v>
      </c>
      <c r="J100" s="26">
        <v>0.09</v>
      </c>
      <c r="K100" s="27">
        <v>66</v>
      </c>
      <c r="L100" s="27">
        <v>66</v>
      </c>
      <c r="M100" s="27">
        <v>0</v>
      </c>
      <c r="N100" s="27">
        <v>0</v>
      </c>
      <c r="O100" s="27">
        <v>0</v>
      </c>
      <c r="P100" s="27">
        <v>0</v>
      </c>
      <c r="Q100" s="27">
        <v>45</v>
      </c>
      <c r="R100" s="27">
        <v>45</v>
      </c>
      <c r="S100" s="27">
        <v>0.1</v>
      </c>
      <c r="T100" s="27">
        <v>0.1</v>
      </c>
      <c r="U100" s="83" t="s">
        <v>30</v>
      </c>
      <c r="V100" s="5">
        <v>2</v>
      </c>
      <c r="W100" s="5">
        <v>2</v>
      </c>
      <c r="X100" s="5">
        <v>3</v>
      </c>
      <c r="Y100" s="5">
        <v>3</v>
      </c>
      <c r="Z100" s="5">
        <v>0.05</v>
      </c>
      <c r="AA100" s="13">
        <v>0.05</v>
      </c>
      <c r="AB100" s="5">
        <v>0.02</v>
      </c>
      <c r="AC100" s="5">
        <v>0.02</v>
      </c>
    </row>
    <row r="101" spans="1:29" ht="12" customHeight="1" x14ac:dyDescent="0.3">
      <c r="A101" s="8"/>
      <c r="B101" s="63" t="s">
        <v>54</v>
      </c>
      <c r="C101" s="63"/>
      <c r="D101" s="63"/>
      <c r="E101" s="30">
        <f>SUM(E97:E100)</f>
        <v>8.56</v>
      </c>
      <c r="F101" s="30">
        <f t="shared" ref="F101:T101" si="67">SUM(F97:F100)</f>
        <v>11.5</v>
      </c>
      <c r="G101" s="30">
        <f t="shared" si="67"/>
        <v>14.440000000000001</v>
      </c>
      <c r="H101" s="30">
        <f t="shared" si="67"/>
        <v>14.68</v>
      </c>
      <c r="I101" s="30">
        <f t="shared" si="67"/>
        <v>61.31</v>
      </c>
      <c r="J101" s="30">
        <f t="shared" si="67"/>
        <v>75.89</v>
      </c>
      <c r="K101" s="30">
        <f t="shared" si="67"/>
        <v>426.55999999999995</v>
      </c>
      <c r="L101" s="30">
        <f t="shared" si="67"/>
        <v>497.96</v>
      </c>
      <c r="M101" s="30">
        <f t="shared" si="67"/>
        <v>0.24</v>
      </c>
      <c r="N101" s="30">
        <f t="shared" si="67"/>
        <v>0.3</v>
      </c>
      <c r="O101" s="30">
        <f t="shared" si="67"/>
        <v>0.02</v>
      </c>
      <c r="P101" s="30">
        <f t="shared" si="67"/>
        <v>0.02</v>
      </c>
      <c r="Q101" s="30">
        <f t="shared" si="67"/>
        <v>65</v>
      </c>
      <c r="R101" s="30">
        <f t="shared" si="67"/>
        <v>65</v>
      </c>
      <c r="S101" s="30">
        <f t="shared" si="67"/>
        <v>2.5089999999999999</v>
      </c>
      <c r="T101" s="30">
        <f t="shared" si="67"/>
        <v>2.895</v>
      </c>
      <c r="U101" s="82" t="s">
        <v>33</v>
      </c>
      <c r="V101" s="30">
        <f t="shared" ref="V101" si="68">SUM(V97:V100)</f>
        <v>51.85</v>
      </c>
      <c r="W101" s="30">
        <f t="shared" ref="W101" si="69">SUM(W97:W100)</f>
        <v>63.5</v>
      </c>
      <c r="X101" s="30">
        <f t="shared" ref="X101" si="70">SUM(X97:X100)</f>
        <v>296.35000000000002</v>
      </c>
      <c r="Y101" s="30">
        <f t="shared" ref="Y101" si="71">SUM(Y97:Y100)</f>
        <v>315.85000000000002</v>
      </c>
      <c r="Z101" s="30">
        <f t="shared" ref="Z101" si="72">SUM(Z97:Z100)</f>
        <v>81.623999999999995</v>
      </c>
      <c r="AA101" s="30">
        <f t="shared" ref="AA101" si="73">SUM(AA97:AA100)</f>
        <v>84.192999999999998</v>
      </c>
      <c r="AB101" s="30">
        <f t="shared" ref="AB101" si="74">SUM(AB97:AB100)</f>
        <v>3.56</v>
      </c>
      <c r="AC101" s="30">
        <f t="shared" ref="AC101" si="75">SUM(AC97:AC100)</f>
        <v>3.89</v>
      </c>
    </row>
    <row r="102" spans="1:29" ht="11.25" customHeight="1" x14ac:dyDescent="0.3">
      <c r="A102" s="8"/>
      <c r="B102" s="63" t="s">
        <v>64</v>
      </c>
      <c r="C102" s="63"/>
      <c r="D102" s="63"/>
      <c r="E102" s="30"/>
      <c r="F102" s="30"/>
      <c r="G102" s="30"/>
      <c r="H102" s="30"/>
      <c r="I102" s="30"/>
      <c r="J102" s="30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8"/>
      <c r="V102" s="5"/>
      <c r="W102" s="5"/>
      <c r="X102" s="5"/>
      <c r="Y102" s="5"/>
      <c r="Z102" s="5"/>
      <c r="AA102" s="13"/>
      <c r="AB102" s="5"/>
      <c r="AC102" s="5"/>
    </row>
    <row r="103" spans="1:29" ht="14.25" customHeight="1" x14ac:dyDescent="0.3">
      <c r="A103" s="8"/>
      <c r="B103" s="78" t="s">
        <v>82</v>
      </c>
      <c r="C103" s="63">
        <v>100</v>
      </c>
      <c r="D103" s="63">
        <v>100</v>
      </c>
      <c r="E103" s="26">
        <v>1.6</v>
      </c>
      <c r="F103" s="26">
        <v>1.6</v>
      </c>
      <c r="G103" s="26">
        <v>6.08</v>
      </c>
      <c r="H103" s="26">
        <v>6.08</v>
      </c>
      <c r="I103" s="26">
        <v>8.3800000000000008</v>
      </c>
      <c r="J103" s="26">
        <v>8.3800000000000008</v>
      </c>
      <c r="K103" s="27">
        <v>96</v>
      </c>
      <c r="L103" s="27">
        <v>96</v>
      </c>
      <c r="M103" s="27">
        <v>0.02</v>
      </c>
      <c r="N103" s="27">
        <v>0.02</v>
      </c>
      <c r="O103" s="27">
        <v>9.5</v>
      </c>
      <c r="P103" s="27">
        <v>9.5</v>
      </c>
      <c r="Q103" s="27">
        <v>92</v>
      </c>
      <c r="R103" s="27">
        <v>92</v>
      </c>
      <c r="S103" s="27">
        <v>2.74</v>
      </c>
      <c r="T103" s="27">
        <v>2.74</v>
      </c>
      <c r="U103" s="83" t="s">
        <v>82</v>
      </c>
      <c r="V103" s="5">
        <v>37</v>
      </c>
      <c r="W103" s="5">
        <v>37</v>
      </c>
      <c r="X103" s="5">
        <v>30.2</v>
      </c>
      <c r="Y103" s="5">
        <v>30.2</v>
      </c>
      <c r="Z103" s="5">
        <v>22</v>
      </c>
      <c r="AA103" s="13">
        <v>22</v>
      </c>
      <c r="AB103" s="5">
        <v>1.33</v>
      </c>
      <c r="AC103" s="5">
        <v>1.33</v>
      </c>
    </row>
    <row r="104" spans="1:29" ht="26.25" customHeight="1" x14ac:dyDescent="0.3">
      <c r="A104" s="8">
        <v>317</v>
      </c>
      <c r="B104" s="78" t="s">
        <v>83</v>
      </c>
      <c r="C104" s="63" t="s">
        <v>84</v>
      </c>
      <c r="D104" s="63" t="s">
        <v>85</v>
      </c>
      <c r="E104" s="39">
        <v>8.1999999999999993</v>
      </c>
      <c r="F104" s="39">
        <v>9.1999999999999993</v>
      </c>
      <c r="G104" s="39">
        <v>6.2</v>
      </c>
      <c r="H104" s="39">
        <v>6.7</v>
      </c>
      <c r="I104" s="39">
        <v>23.8</v>
      </c>
      <c r="J104" s="39">
        <v>29.4</v>
      </c>
      <c r="K104" s="40">
        <v>175.5</v>
      </c>
      <c r="L104" s="40">
        <v>184.5</v>
      </c>
      <c r="M104" s="40">
        <v>3.2000000000000001E-2</v>
      </c>
      <c r="N104" s="40">
        <v>3.2000000000000001E-2</v>
      </c>
      <c r="O104" s="40">
        <v>1.46</v>
      </c>
      <c r="P104" s="40">
        <v>1.66</v>
      </c>
      <c r="Q104" s="40">
        <v>144</v>
      </c>
      <c r="R104" s="40">
        <v>180</v>
      </c>
      <c r="S104" s="40">
        <v>0</v>
      </c>
      <c r="T104" s="40">
        <v>0</v>
      </c>
      <c r="U104" s="83" t="s">
        <v>83</v>
      </c>
      <c r="V104" s="5">
        <v>41.12</v>
      </c>
      <c r="W104" s="5">
        <v>49.16</v>
      </c>
      <c r="X104" s="5">
        <v>34.700000000000003</v>
      </c>
      <c r="Y104" s="5">
        <v>35.96</v>
      </c>
      <c r="Z104" s="5">
        <v>14.96</v>
      </c>
      <c r="AA104" s="13">
        <v>15.56</v>
      </c>
      <c r="AB104" s="5">
        <v>0.52800000000000002</v>
      </c>
      <c r="AC104" s="5">
        <v>0.8</v>
      </c>
    </row>
    <row r="105" spans="1:29" ht="24.75" customHeight="1" x14ac:dyDescent="0.3">
      <c r="A105" s="8">
        <v>688</v>
      </c>
      <c r="B105" s="78" t="s">
        <v>40</v>
      </c>
      <c r="C105" s="77" t="s">
        <v>27</v>
      </c>
      <c r="D105" s="77" t="s">
        <v>27</v>
      </c>
      <c r="E105" s="64">
        <v>6.75</v>
      </c>
      <c r="F105" s="64">
        <v>6.75</v>
      </c>
      <c r="G105" s="64">
        <v>9.23</v>
      </c>
      <c r="H105" s="64">
        <v>9.23</v>
      </c>
      <c r="I105" s="27">
        <v>57.75</v>
      </c>
      <c r="J105" s="27">
        <v>57.75</v>
      </c>
      <c r="K105" s="27">
        <v>202.5</v>
      </c>
      <c r="L105" s="27">
        <v>202.5</v>
      </c>
      <c r="M105" s="27">
        <v>0.09</v>
      </c>
      <c r="N105" s="27">
        <v>0.09</v>
      </c>
      <c r="O105" s="27">
        <v>0</v>
      </c>
      <c r="P105" s="27">
        <v>0</v>
      </c>
      <c r="Q105" s="27">
        <v>20</v>
      </c>
      <c r="R105" s="27">
        <v>20</v>
      </c>
      <c r="S105" s="27">
        <v>0</v>
      </c>
      <c r="T105" s="27">
        <v>0</v>
      </c>
      <c r="U105" s="83" t="s">
        <v>40</v>
      </c>
      <c r="V105" s="5">
        <v>12</v>
      </c>
      <c r="W105" s="5">
        <v>12</v>
      </c>
      <c r="X105" s="5">
        <v>47.18</v>
      </c>
      <c r="Y105" s="5">
        <v>47.18</v>
      </c>
      <c r="Z105" s="5">
        <v>7.5</v>
      </c>
      <c r="AA105" s="13">
        <v>7.5</v>
      </c>
      <c r="AB105" s="5">
        <v>0.75</v>
      </c>
      <c r="AC105" s="5">
        <v>0.75</v>
      </c>
    </row>
    <row r="106" spans="1:29" s="1" customFormat="1" ht="12.75" customHeight="1" x14ac:dyDescent="0.3">
      <c r="A106" s="83">
        <v>187</v>
      </c>
      <c r="B106" s="78" t="s">
        <v>114</v>
      </c>
      <c r="C106" s="63">
        <v>90</v>
      </c>
      <c r="D106" s="63">
        <v>90</v>
      </c>
      <c r="E106" s="26">
        <v>8.33</v>
      </c>
      <c r="F106" s="26">
        <v>8.33</v>
      </c>
      <c r="G106" s="26">
        <v>12.9</v>
      </c>
      <c r="H106" s="26">
        <v>12.9</v>
      </c>
      <c r="I106" s="26">
        <v>8.1999999999999993</v>
      </c>
      <c r="J106" s="26">
        <v>8.1999999999999993</v>
      </c>
      <c r="K106" s="27">
        <v>192</v>
      </c>
      <c r="L106" s="27">
        <v>192</v>
      </c>
      <c r="M106" s="27">
        <v>7.4999999999999997E-2</v>
      </c>
      <c r="N106" s="27">
        <v>7.4999999999999997E-2</v>
      </c>
      <c r="O106" s="27">
        <v>0</v>
      </c>
      <c r="P106" s="27">
        <v>0</v>
      </c>
      <c r="Q106" s="27">
        <v>13</v>
      </c>
      <c r="R106" s="27">
        <v>13</v>
      </c>
      <c r="S106" s="27">
        <v>0.94</v>
      </c>
      <c r="T106" s="27">
        <v>0.94</v>
      </c>
      <c r="U106" s="83" t="s">
        <v>41</v>
      </c>
      <c r="V106" s="5">
        <v>22</v>
      </c>
      <c r="W106" s="5">
        <v>22</v>
      </c>
      <c r="X106" s="5">
        <v>75</v>
      </c>
      <c r="Y106" s="5">
        <v>75</v>
      </c>
      <c r="Z106" s="5">
        <v>14.56</v>
      </c>
      <c r="AA106" s="13">
        <v>14.56</v>
      </c>
      <c r="AB106" s="5">
        <v>0.6</v>
      </c>
      <c r="AC106" s="5">
        <v>0.6</v>
      </c>
    </row>
    <row r="107" spans="1:29" ht="14.25" customHeight="1" x14ac:dyDescent="0.3">
      <c r="A107" s="8"/>
      <c r="B107" s="78" t="s">
        <v>86</v>
      </c>
      <c r="C107" s="63">
        <v>200</v>
      </c>
      <c r="D107" s="63">
        <v>200</v>
      </c>
      <c r="E107" s="26">
        <v>3.33</v>
      </c>
      <c r="F107" s="26">
        <v>3.33</v>
      </c>
      <c r="G107" s="26">
        <v>19</v>
      </c>
      <c r="H107" s="27">
        <v>19</v>
      </c>
      <c r="I107" s="26">
        <v>31.48</v>
      </c>
      <c r="J107" s="26">
        <v>31.48</v>
      </c>
      <c r="K107" s="27">
        <v>140</v>
      </c>
      <c r="L107" s="27">
        <v>140</v>
      </c>
      <c r="M107" s="27">
        <v>0.06</v>
      </c>
      <c r="N107" s="27">
        <v>0.06</v>
      </c>
      <c r="O107" s="27">
        <v>0</v>
      </c>
      <c r="P107" s="27">
        <v>0</v>
      </c>
      <c r="Q107" s="27">
        <v>30</v>
      </c>
      <c r="R107" s="27">
        <v>30</v>
      </c>
      <c r="S107" s="27">
        <v>0.2</v>
      </c>
      <c r="T107" s="27">
        <v>0.2</v>
      </c>
      <c r="U107" s="83" t="s">
        <v>86</v>
      </c>
      <c r="V107" s="5">
        <v>95.5</v>
      </c>
      <c r="W107" s="5">
        <v>95.5</v>
      </c>
      <c r="X107" s="5">
        <v>64.099999999999994</v>
      </c>
      <c r="Y107" s="5">
        <v>64.099999999999994</v>
      </c>
      <c r="Z107" s="5">
        <v>9.5</v>
      </c>
      <c r="AA107" s="13">
        <v>9.5</v>
      </c>
      <c r="AB107" s="5">
        <v>0.06</v>
      </c>
      <c r="AC107" s="5">
        <v>0.06</v>
      </c>
    </row>
    <row r="108" spans="1:29" ht="15" customHeight="1" x14ac:dyDescent="0.3">
      <c r="A108" s="8"/>
      <c r="B108" s="78" t="s">
        <v>29</v>
      </c>
      <c r="C108" s="63">
        <v>50</v>
      </c>
      <c r="D108" s="63">
        <v>50</v>
      </c>
      <c r="E108" s="26">
        <v>4.9000000000000004</v>
      </c>
      <c r="F108" s="26">
        <v>4.9000000000000004</v>
      </c>
      <c r="G108" s="26">
        <v>0.4</v>
      </c>
      <c r="H108" s="26">
        <v>0.4</v>
      </c>
      <c r="I108" s="26">
        <v>24.3</v>
      </c>
      <c r="J108" s="26">
        <v>24.3</v>
      </c>
      <c r="K108" s="27">
        <v>119</v>
      </c>
      <c r="L108" s="27">
        <v>119</v>
      </c>
      <c r="M108" s="27">
        <v>0.1</v>
      </c>
      <c r="N108" s="27">
        <v>0.1</v>
      </c>
      <c r="O108" s="27">
        <v>0</v>
      </c>
      <c r="P108" s="27">
        <v>0</v>
      </c>
      <c r="Q108" s="27">
        <v>0</v>
      </c>
      <c r="R108" s="27">
        <v>0</v>
      </c>
      <c r="S108" s="27">
        <v>0.64</v>
      </c>
      <c r="T108" s="27">
        <v>0.64</v>
      </c>
      <c r="U108" s="83" t="s">
        <v>29</v>
      </c>
      <c r="V108" s="5">
        <v>19.420000000000002</v>
      </c>
      <c r="W108" s="5">
        <v>19.420000000000002</v>
      </c>
      <c r="X108" s="5">
        <v>32.5</v>
      </c>
      <c r="Y108" s="5">
        <v>32.5</v>
      </c>
      <c r="Z108" s="5">
        <v>4.29</v>
      </c>
      <c r="AA108" s="13">
        <v>4.29</v>
      </c>
      <c r="AB108" s="5">
        <v>0.55000000000000004</v>
      </c>
      <c r="AC108" s="5">
        <v>0.55000000000000004</v>
      </c>
    </row>
    <row r="109" spans="1:29" x14ac:dyDescent="0.3">
      <c r="A109" s="8"/>
      <c r="B109" s="78" t="s">
        <v>43</v>
      </c>
      <c r="C109" s="63">
        <v>50</v>
      </c>
      <c r="D109" s="63">
        <v>70</v>
      </c>
      <c r="E109" s="26">
        <v>2.33</v>
      </c>
      <c r="F109" s="26">
        <v>3.262</v>
      </c>
      <c r="G109" s="26">
        <v>0.31</v>
      </c>
      <c r="H109" s="27">
        <v>0.43</v>
      </c>
      <c r="I109" s="26">
        <v>13.44</v>
      </c>
      <c r="J109" s="26">
        <v>18.815999999999999</v>
      </c>
      <c r="K109" s="27">
        <v>65.33</v>
      </c>
      <c r="L109" s="27">
        <v>91.46</v>
      </c>
      <c r="M109" s="27">
        <v>7.0000000000000007E-2</v>
      </c>
      <c r="N109" s="27">
        <v>9.8000000000000004E-2</v>
      </c>
      <c r="O109" s="27">
        <v>0</v>
      </c>
      <c r="P109" s="27">
        <v>0</v>
      </c>
      <c r="Q109" s="27">
        <v>0</v>
      </c>
      <c r="R109" s="27">
        <v>0</v>
      </c>
      <c r="S109" s="27">
        <v>0.6</v>
      </c>
      <c r="T109" s="27">
        <v>0.84</v>
      </c>
      <c r="U109" s="83" t="s">
        <v>43</v>
      </c>
      <c r="V109" s="5">
        <v>16</v>
      </c>
      <c r="W109" s="5">
        <v>22.4</v>
      </c>
      <c r="X109" s="5">
        <v>61.5</v>
      </c>
      <c r="Y109" s="5">
        <v>86.1</v>
      </c>
      <c r="Z109" s="5">
        <v>10</v>
      </c>
      <c r="AA109" s="13">
        <v>14</v>
      </c>
      <c r="AB109" s="5">
        <v>1.33</v>
      </c>
      <c r="AC109" s="5">
        <v>1.86</v>
      </c>
    </row>
    <row r="110" spans="1:29" s="1" customFormat="1" ht="13.5" customHeight="1" x14ac:dyDescent="0.3">
      <c r="A110" s="83"/>
      <c r="B110" s="78" t="s">
        <v>116</v>
      </c>
      <c r="C110" s="63">
        <v>100</v>
      </c>
      <c r="D110" s="63">
        <v>100</v>
      </c>
      <c r="E110" s="26">
        <v>1.5</v>
      </c>
      <c r="F110" s="26">
        <v>1.5</v>
      </c>
      <c r="G110" s="26">
        <v>0</v>
      </c>
      <c r="H110" s="27">
        <v>0</v>
      </c>
      <c r="I110" s="26">
        <v>21.8</v>
      </c>
      <c r="J110" s="26">
        <v>21.8</v>
      </c>
      <c r="K110" s="27">
        <v>95</v>
      </c>
      <c r="L110" s="27">
        <v>95</v>
      </c>
      <c r="M110" s="27">
        <v>0.04</v>
      </c>
      <c r="N110" s="27">
        <v>0.04</v>
      </c>
      <c r="O110" s="27">
        <v>10</v>
      </c>
      <c r="P110" s="27">
        <v>10</v>
      </c>
      <c r="Q110" s="27">
        <v>20</v>
      </c>
      <c r="R110" s="27">
        <v>20</v>
      </c>
      <c r="S110" s="27">
        <v>0.04</v>
      </c>
      <c r="T110" s="27">
        <v>0.04</v>
      </c>
      <c r="U110" s="83"/>
      <c r="V110" s="5">
        <v>12</v>
      </c>
      <c r="W110" s="5">
        <v>12</v>
      </c>
      <c r="X110" s="5">
        <v>28</v>
      </c>
      <c r="Y110" s="5">
        <v>28</v>
      </c>
      <c r="Z110" s="5">
        <v>40</v>
      </c>
      <c r="AA110" s="13">
        <v>40</v>
      </c>
      <c r="AB110" s="5">
        <v>0.6</v>
      </c>
      <c r="AC110" s="5">
        <v>0.6</v>
      </c>
    </row>
    <row r="111" spans="1:29" s="1" customFormat="1" ht="16.5" customHeight="1" x14ac:dyDescent="0.3">
      <c r="A111" s="83"/>
      <c r="B111" s="72" t="s">
        <v>132</v>
      </c>
      <c r="C111" s="63"/>
      <c r="D111" s="63"/>
      <c r="E111" s="26">
        <f>SUM(E103:E110)</f>
        <v>36.939999999999991</v>
      </c>
      <c r="F111" s="26">
        <f t="shared" ref="F111:AC111" si="76">SUM(F103:F110)</f>
        <v>38.871999999999993</v>
      </c>
      <c r="G111" s="26">
        <f t="shared" si="76"/>
        <v>54.120000000000005</v>
      </c>
      <c r="H111" s="26">
        <f t="shared" si="76"/>
        <v>54.74</v>
      </c>
      <c r="I111" s="26">
        <f t="shared" si="76"/>
        <v>189.15000000000003</v>
      </c>
      <c r="J111" s="26">
        <f t="shared" si="76"/>
        <v>200.12600000000003</v>
      </c>
      <c r="K111" s="26">
        <f t="shared" si="76"/>
        <v>1085.33</v>
      </c>
      <c r="L111" s="26">
        <f t="shared" si="76"/>
        <v>1120.46</v>
      </c>
      <c r="M111" s="26">
        <f t="shared" si="76"/>
        <v>0.48699999999999999</v>
      </c>
      <c r="N111" s="26">
        <f t="shared" si="76"/>
        <v>0.51500000000000001</v>
      </c>
      <c r="O111" s="26">
        <f t="shared" si="76"/>
        <v>20.96</v>
      </c>
      <c r="P111" s="26">
        <f t="shared" si="76"/>
        <v>21.16</v>
      </c>
      <c r="Q111" s="26">
        <f t="shared" si="76"/>
        <v>319</v>
      </c>
      <c r="R111" s="26">
        <f t="shared" si="76"/>
        <v>355</v>
      </c>
      <c r="S111" s="26">
        <f t="shared" si="76"/>
        <v>5.16</v>
      </c>
      <c r="T111" s="26">
        <f t="shared" si="76"/>
        <v>5.4</v>
      </c>
      <c r="U111" s="26">
        <f t="shared" si="76"/>
        <v>0</v>
      </c>
      <c r="V111" s="26">
        <f t="shared" si="76"/>
        <v>255.04000000000002</v>
      </c>
      <c r="W111" s="26">
        <f t="shared" si="76"/>
        <v>269.47999999999996</v>
      </c>
      <c r="X111" s="26">
        <f t="shared" si="76"/>
        <v>373.18</v>
      </c>
      <c r="Y111" s="26">
        <f t="shared" si="76"/>
        <v>399.03999999999996</v>
      </c>
      <c r="Z111" s="26">
        <f t="shared" si="76"/>
        <v>122.81000000000002</v>
      </c>
      <c r="AA111" s="26">
        <f t="shared" si="76"/>
        <v>127.41000000000001</v>
      </c>
      <c r="AB111" s="26">
        <f t="shared" si="76"/>
        <v>5.7480000000000002</v>
      </c>
      <c r="AC111" s="26">
        <f t="shared" si="76"/>
        <v>6.55</v>
      </c>
    </row>
    <row r="112" spans="1:29" ht="13.5" customHeight="1" x14ac:dyDescent="0.3">
      <c r="A112" s="8"/>
      <c r="B112" s="72" t="s">
        <v>133</v>
      </c>
      <c r="C112" s="26"/>
      <c r="D112" s="30"/>
      <c r="E112" s="30">
        <f>E111+E101</f>
        <v>45.499999999999993</v>
      </c>
      <c r="F112" s="30">
        <f t="shared" ref="F112:AC112" si="77">F111+F101</f>
        <v>50.371999999999993</v>
      </c>
      <c r="G112" s="30">
        <f t="shared" si="77"/>
        <v>68.56</v>
      </c>
      <c r="H112" s="30">
        <f t="shared" si="77"/>
        <v>69.42</v>
      </c>
      <c r="I112" s="30">
        <f t="shared" si="77"/>
        <v>250.46000000000004</v>
      </c>
      <c r="J112" s="30">
        <f t="shared" si="77"/>
        <v>276.01600000000002</v>
      </c>
      <c r="K112" s="30">
        <f t="shared" si="77"/>
        <v>1511.8899999999999</v>
      </c>
      <c r="L112" s="30">
        <f t="shared" si="77"/>
        <v>1618.42</v>
      </c>
      <c r="M112" s="30">
        <f t="shared" si="77"/>
        <v>0.72699999999999998</v>
      </c>
      <c r="N112" s="30">
        <f t="shared" si="77"/>
        <v>0.81499999999999995</v>
      </c>
      <c r="O112" s="30">
        <f t="shared" si="77"/>
        <v>20.98</v>
      </c>
      <c r="P112" s="30">
        <f t="shared" si="77"/>
        <v>21.18</v>
      </c>
      <c r="Q112" s="30">
        <f t="shared" si="77"/>
        <v>384</v>
      </c>
      <c r="R112" s="30">
        <f t="shared" si="77"/>
        <v>420</v>
      </c>
      <c r="S112" s="30">
        <f t="shared" si="77"/>
        <v>7.6690000000000005</v>
      </c>
      <c r="T112" s="30">
        <f t="shared" si="77"/>
        <v>8.2949999999999999</v>
      </c>
      <c r="U112" s="30" t="e">
        <f t="shared" si="77"/>
        <v>#VALUE!</v>
      </c>
      <c r="V112" s="30">
        <f t="shared" si="77"/>
        <v>306.89000000000004</v>
      </c>
      <c r="W112" s="30">
        <f t="shared" si="77"/>
        <v>332.97999999999996</v>
      </c>
      <c r="X112" s="30">
        <f t="shared" si="77"/>
        <v>669.53</v>
      </c>
      <c r="Y112" s="30">
        <f t="shared" si="77"/>
        <v>714.89</v>
      </c>
      <c r="Z112" s="30">
        <f t="shared" si="77"/>
        <v>204.43400000000003</v>
      </c>
      <c r="AA112" s="30">
        <f t="shared" si="77"/>
        <v>211.60300000000001</v>
      </c>
      <c r="AB112" s="30">
        <f t="shared" si="77"/>
        <v>9.3079999999999998</v>
      </c>
      <c r="AC112" s="30">
        <f t="shared" si="77"/>
        <v>10.44</v>
      </c>
    </row>
    <row r="113" spans="1:29" ht="13.5" customHeight="1" x14ac:dyDescent="0.3">
      <c r="A113" s="133" t="s">
        <v>2</v>
      </c>
      <c r="B113" s="131" t="s">
        <v>3</v>
      </c>
      <c r="C113" s="127" t="s">
        <v>4</v>
      </c>
      <c r="D113" s="128"/>
      <c r="E113" s="139" t="s">
        <v>5</v>
      </c>
      <c r="F113" s="140"/>
      <c r="G113" s="140"/>
      <c r="H113" s="140"/>
      <c r="I113" s="140"/>
      <c r="J113" s="141"/>
      <c r="K113" s="127" t="s">
        <v>6</v>
      </c>
      <c r="L113" s="128"/>
      <c r="M113" s="142" t="s">
        <v>7</v>
      </c>
      <c r="N113" s="143"/>
      <c r="O113" s="143"/>
      <c r="P113" s="143"/>
      <c r="Q113" s="143"/>
      <c r="R113" s="143"/>
      <c r="S113" s="143"/>
      <c r="T113" s="144"/>
      <c r="U113" s="80"/>
      <c r="V113" s="142" t="s">
        <v>8</v>
      </c>
      <c r="W113" s="145"/>
      <c r="X113" s="145"/>
      <c r="Y113" s="145"/>
      <c r="Z113" s="145"/>
      <c r="AA113" s="145"/>
      <c r="AB113" s="145"/>
      <c r="AC113" s="145"/>
    </row>
    <row r="114" spans="1:29" ht="13.5" customHeight="1" x14ac:dyDescent="0.3">
      <c r="A114" s="135"/>
      <c r="B114" s="132"/>
      <c r="C114" s="129"/>
      <c r="D114" s="130"/>
      <c r="E114" s="70" t="s">
        <v>9</v>
      </c>
      <c r="F114" s="72"/>
      <c r="G114" s="70" t="s">
        <v>10</v>
      </c>
      <c r="H114" s="72"/>
      <c r="I114" s="73" t="s">
        <v>11</v>
      </c>
      <c r="J114" s="74"/>
      <c r="K114" s="129"/>
      <c r="L114" s="130"/>
      <c r="M114" s="33" t="s">
        <v>12</v>
      </c>
      <c r="N114" s="33" t="s">
        <v>12</v>
      </c>
      <c r="O114" s="33" t="s">
        <v>13</v>
      </c>
      <c r="P114" s="33" t="s">
        <v>13</v>
      </c>
      <c r="Q114" s="33" t="s">
        <v>14</v>
      </c>
      <c r="R114" s="33" t="s">
        <v>14</v>
      </c>
      <c r="S114" s="33" t="s">
        <v>15</v>
      </c>
      <c r="T114" s="33" t="s">
        <v>15</v>
      </c>
      <c r="U114" s="3"/>
      <c r="V114" s="3" t="s">
        <v>16</v>
      </c>
      <c r="W114" s="3" t="s">
        <v>16</v>
      </c>
      <c r="X114" s="3" t="s">
        <v>17</v>
      </c>
      <c r="Y114" s="3" t="s">
        <v>17</v>
      </c>
      <c r="Z114" s="3" t="s">
        <v>18</v>
      </c>
      <c r="AA114" s="3" t="s">
        <v>18</v>
      </c>
      <c r="AB114" s="3" t="s">
        <v>19</v>
      </c>
      <c r="AC114" s="3" t="s">
        <v>19</v>
      </c>
    </row>
    <row r="115" spans="1:29" ht="24" customHeight="1" x14ac:dyDescent="0.3">
      <c r="A115" s="135"/>
      <c r="B115" s="64"/>
      <c r="C115" s="26" t="s">
        <v>20</v>
      </c>
      <c r="D115" s="26" t="s">
        <v>21</v>
      </c>
      <c r="E115" s="26" t="s">
        <v>22</v>
      </c>
      <c r="F115" s="26" t="s">
        <v>21</v>
      </c>
      <c r="G115" s="26" t="s">
        <v>23</v>
      </c>
      <c r="H115" s="26" t="s">
        <v>21</v>
      </c>
      <c r="I115" s="26" t="s">
        <v>24</v>
      </c>
      <c r="J115" s="26" t="s">
        <v>21</v>
      </c>
      <c r="K115" s="26" t="s">
        <v>24</v>
      </c>
      <c r="L115" s="26" t="s">
        <v>21</v>
      </c>
      <c r="M115" s="26" t="s">
        <v>20</v>
      </c>
      <c r="N115" s="26" t="s">
        <v>21</v>
      </c>
      <c r="O115" s="26" t="s">
        <v>20</v>
      </c>
      <c r="P115" s="26" t="s">
        <v>21</v>
      </c>
      <c r="Q115" s="26" t="s">
        <v>20</v>
      </c>
      <c r="R115" s="26" t="s">
        <v>21</v>
      </c>
      <c r="S115" s="26" t="s">
        <v>20</v>
      </c>
      <c r="T115" s="26" t="s">
        <v>21</v>
      </c>
      <c r="U115" s="82" t="s">
        <v>25</v>
      </c>
      <c r="V115" s="4" t="s">
        <v>20</v>
      </c>
      <c r="W115" s="4" t="s">
        <v>21</v>
      </c>
      <c r="X115" s="4" t="s">
        <v>20</v>
      </c>
      <c r="Y115" s="4" t="s">
        <v>21</v>
      </c>
      <c r="Z115" s="4" t="s">
        <v>20</v>
      </c>
      <c r="AA115" s="4" t="s">
        <v>21</v>
      </c>
      <c r="AB115" s="4" t="s">
        <v>20</v>
      </c>
      <c r="AC115" s="4" t="s">
        <v>21</v>
      </c>
    </row>
    <row r="116" spans="1:29" ht="13.5" customHeight="1" x14ac:dyDescent="0.3">
      <c r="A116" s="135"/>
      <c r="B116" s="37" t="s">
        <v>130</v>
      </c>
      <c r="C116" s="36"/>
      <c r="D116" s="28"/>
      <c r="E116" s="36"/>
      <c r="F116" s="36"/>
      <c r="G116" s="36"/>
      <c r="H116" s="36"/>
      <c r="I116" s="36"/>
      <c r="J116" s="36"/>
      <c r="K116" s="36"/>
      <c r="L116" s="36"/>
      <c r="M116" s="33"/>
      <c r="N116" s="33"/>
      <c r="O116" s="33"/>
      <c r="P116" s="33"/>
      <c r="Q116" s="33"/>
      <c r="R116" s="33"/>
      <c r="S116" s="33"/>
      <c r="T116" s="3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3">
      <c r="A117" s="136"/>
      <c r="B117" s="65" t="s">
        <v>124</v>
      </c>
      <c r="C117" s="66"/>
      <c r="D117" s="66"/>
      <c r="E117" s="66"/>
      <c r="F117" s="66"/>
      <c r="G117" s="66"/>
      <c r="H117" s="67"/>
      <c r="I117" s="67"/>
      <c r="J117" s="67"/>
      <c r="K117" s="67"/>
      <c r="L117" s="67"/>
      <c r="M117" s="26"/>
      <c r="N117" s="26"/>
      <c r="O117" s="26"/>
      <c r="P117" s="26"/>
      <c r="Q117" s="26"/>
      <c r="R117" s="26"/>
      <c r="S117" s="26"/>
      <c r="T117" s="26"/>
      <c r="U117" s="9"/>
      <c r="V117" s="4"/>
      <c r="W117" s="4"/>
      <c r="X117" s="4"/>
      <c r="Y117" s="4"/>
      <c r="Z117" s="4"/>
      <c r="AA117" s="4"/>
      <c r="AB117" s="4"/>
      <c r="AC117" s="4"/>
    </row>
    <row r="118" spans="1:29" s="1" customFormat="1" ht="24" x14ac:dyDescent="0.3">
      <c r="A118" s="8">
        <v>390</v>
      </c>
      <c r="B118" s="78" t="s">
        <v>62</v>
      </c>
      <c r="C118" s="63" t="s">
        <v>136</v>
      </c>
      <c r="D118" s="63" t="s">
        <v>136</v>
      </c>
      <c r="E118" s="26">
        <v>4.2699999999999996</v>
      </c>
      <c r="F118" s="26">
        <v>4.2699999999999996</v>
      </c>
      <c r="G118" s="26">
        <v>5.18</v>
      </c>
      <c r="H118" s="26">
        <v>5.18</v>
      </c>
      <c r="I118" s="26">
        <v>21.75</v>
      </c>
      <c r="J118" s="26">
        <v>21.75</v>
      </c>
      <c r="K118" s="27">
        <v>121.1</v>
      </c>
      <c r="L118" s="27">
        <v>121.1</v>
      </c>
      <c r="M118" s="27">
        <v>0.03</v>
      </c>
      <c r="N118" s="27">
        <v>0.03</v>
      </c>
      <c r="O118" s="27">
        <v>0</v>
      </c>
      <c r="P118" s="27">
        <v>0</v>
      </c>
      <c r="Q118" s="27">
        <v>37</v>
      </c>
      <c r="R118" s="27">
        <v>37</v>
      </c>
      <c r="S118" s="27">
        <v>0.65</v>
      </c>
      <c r="T118" s="27">
        <v>0.65</v>
      </c>
      <c r="U118" s="83" t="s">
        <v>62</v>
      </c>
      <c r="V118" s="5">
        <v>9.6</v>
      </c>
      <c r="W118" s="5">
        <v>9.6</v>
      </c>
      <c r="X118" s="5">
        <v>30.09</v>
      </c>
      <c r="Y118" s="5">
        <v>30.09</v>
      </c>
      <c r="Z118" s="5">
        <v>5.9</v>
      </c>
      <c r="AA118" s="13">
        <v>5.9</v>
      </c>
      <c r="AB118" s="5">
        <v>0.35</v>
      </c>
      <c r="AC118" s="5">
        <v>0.35</v>
      </c>
    </row>
    <row r="119" spans="1:29" x14ac:dyDescent="0.3">
      <c r="A119" s="8"/>
      <c r="B119" s="78" t="s">
        <v>73</v>
      </c>
      <c r="C119" s="63" t="s">
        <v>74</v>
      </c>
      <c r="D119" s="63" t="s">
        <v>74</v>
      </c>
      <c r="E119" s="26">
        <v>5.08</v>
      </c>
      <c r="F119" s="26">
        <v>5.08</v>
      </c>
      <c r="G119" s="26">
        <v>4.5999999999999996</v>
      </c>
      <c r="H119" s="26">
        <v>4.5999999999999996</v>
      </c>
      <c r="I119" s="26">
        <v>0.28000000000000003</v>
      </c>
      <c r="J119" s="26">
        <v>0.28000000000000003</v>
      </c>
      <c r="K119" s="27">
        <v>62.84</v>
      </c>
      <c r="L119" s="27">
        <v>62.84</v>
      </c>
      <c r="M119" s="27">
        <v>0.03</v>
      </c>
      <c r="N119" s="27">
        <v>0.03</v>
      </c>
      <c r="O119" s="27">
        <v>0</v>
      </c>
      <c r="P119" s="27">
        <v>0</v>
      </c>
      <c r="Q119" s="27">
        <v>130</v>
      </c>
      <c r="R119" s="27">
        <v>130</v>
      </c>
      <c r="S119" s="27">
        <v>0.01</v>
      </c>
      <c r="T119" s="27">
        <v>0.01</v>
      </c>
      <c r="U119" s="83" t="s">
        <v>73</v>
      </c>
      <c r="V119" s="5">
        <v>22</v>
      </c>
      <c r="W119" s="5">
        <v>22</v>
      </c>
      <c r="X119" s="5">
        <v>77</v>
      </c>
      <c r="Y119" s="5">
        <v>77</v>
      </c>
      <c r="Z119" s="5">
        <v>5</v>
      </c>
      <c r="AA119" s="13">
        <v>5</v>
      </c>
      <c r="AB119" s="5">
        <v>1</v>
      </c>
      <c r="AC119" s="5">
        <v>1</v>
      </c>
    </row>
    <row r="120" spans="1:29" ht="15.75" customHeight="1" x14ac:dyDescent="0.3">
      <c r="A120" s="8"/>
      <c r="B120" s="66" t="s">
        <v>29</v>
      </c>
      <c r="C120" s="65">
        <v>50</v>
      </c>
      <c r="D120" s="65">
        <v>60</v>
      </c>
      <c r="E120" s="28">
        <v>2.94</v>
      </c>
      <c r="F120" s="28">
        <v>5.88</v>
      </c>
      <c r="G120" s="28">
        <v>0.24</v>
      </c>
      <c r="H120" s="29">
        <v>0.48</v>
      </c>
      <c r="I120" s="28">
        <v>14.58</v>
      </c>
      <c r="J120" s="28">
        <v>29.16</v>
      </c>
      <c r="K120" s="29">
        <v>71.400000000000006</v>
      </c>
      <c r="L120" s="29">
        <v>142.80000000000001</v>
      </c>
      <c r="M120" s="29">
        <v>0.06</v>
      </c>
      <c r="N120" s="29">
        <v>0.12</v>
      </c>
      <c r="O120" s="29">
        <v>0</v>
      </c>
      <c r="P120" s="29">
        <v>0</v>
      </c>
      <c r="Q120" s="29">
        <v>0</v>
      </c>
      <c r="R120" s="29">
        <v>0</v>
      </c>
      <c r="S120" s="29">
        <v>0.38400000000000001</v>
      </c>
      <c r="T120" s="29">
        <v>0.77</v>
      </c>
      <c r="U120" s="81" t="s">
        <v>29</v>
      </c>
      <c r="V120" s="11">
        <v>11.65</v>
      </c>
      <c r="W120" s="11">
        <v>23.3</v>
      </c>
      <c r="X120" s="11">
        <v>19.5</v>
      </c>
      <c r="Y120" s="11">
        <v>39</v>
      </c>
      <c r="Z120" s="11">
        <v>2.5739999999999998</v>
      </c>
      <c r="AA120" s="12">
        <v>5.1429999999999998</v>
      </c>
      <c r="AB120" s="11">
        <v>0.33</v>
      </c>
      <c r="AC120" s="11">
        <v>0.66</v>
      </c>
    </row>
    <row r="121" spans="1:29" ht="14.25" customHeight="1" x14ac:dyDescent="0.3">
      <c r="A121" s="8"/>
      <c r="B121" s="78" t="s">
        <v>90</v>
      </c>
      <c r="C121" s="63">
        <v>10</v>
      </c>
      <c r="D121" s="63">
        <v>10</v>
      </c>
      <c r="E121" s="26">
        <v>1.8</v>
      </c>
      <c r="F121" s="26">
        <v>1.8</v>
      </c>
      <c r="G121" s="26">
        <v>4.8</v>
      </c>
      <c r="H121" s="26">
        <v>4.8</v>
      </c>
      <c r="I121" s="26">
        <v>0.04</v>
      </c>
      <c r="J121" s="26">
        <v>0.04</v>
      </c>
      <c r="K121" s="27">
        <v>50.8</v>
      </c>
      <c r="L121" s="27">
        <v>50.8</v>
      </c>
      <c r="M121" s="27">
        <v>3.5999999999999997E-2</v>
      </c>
      <c r="N121" s="27">
        <v>3.5999999999999997E-2</v>
      </c>
      <c r="O121" s="27">
        <v>0.16</v>
      </c>
      <c r="P121" s="27">
        <v>0.16</v>
      </c>
      <c r="Q121" s="27">
        <v>28.8</v>
      </c>
      <c r="R121" s="27">
        <v>28.8</v>
      </c>
      <c r="S121" s="27">
        <v>0</v>
      </c>
      <c r="T121" s="27">
        <v>0</v>
      </c>
      <c r="U121" s="83" t="s">
        <v>90</v>
      </c>
      <c r="V121" s="5">
        <v>100</v>
      </c>
      <c r="W121" s="5">
        <v>100</v>
      </c>
      <c r="X121" s="5">
        <v>54</v>
      </c>
      <c r="Y121" s="5">
        <v>54</v>
      </c>
      <c r="Z121" s="5">
        <v>5</v>
      </c>
      <c r="AA121" s="13">
        <v>5</v>
      </c>
      <c r="AB121" s="5">
        <v>0.11</v>
      </c>
      <c r="AC121" s="5">
        <v>0.11</v>
      </c>
    </row>
    <row r="122" spans="1:29" ht="15.75" customHeight="1" x14ac:dyDescent="0.3">
      <c r="A122" s="8"/>
      <c r="B122" s="78" t="s">
        <v>31</v>
      </c>
      <c r="C122" s="63" t="s">
        <v>32</v>
      </c>
      <c r="D122" s="63" t="s">
        <v>32</v>
      </c>
      <c r="E122" s="26">
        <v>0.2</v>
      </c>
      <c r="F122" s="26">
        <v>0.2</v>
      </c>
      <c r="G122" s="26">
        <v>0</v>
      </c>
      <c r="H122" s="27">
        <v>0</v>
      </c>
      <c r="I122" s="26">
        <v>19.39</v>
      </c>
      <c r="J122" s="26">
        <v>19.39</v>
      </c>
      <c r="K122" s="27">
        <v>92</v>
      </c>
      <c r="L122" s="27">
        <v>92</v>
      </c>
      <c r="M122" s="27">
        <v>0</v>
      </c>
      <c r="N122" s="27">
        <v>0</v>
      </c>
      <c r="O122" s="27">
        <v>4</v>
      </c>
      <c r="P122" s="27">
        <v>4</v>
      </c>
      <c r="Q122" s="27">
        <v>0</v>
      </c>
      <c r="R122" s="27">
        <v>0</v>
      </c>
      <c r="S122" s="27">
        <v>0</v>
      </c>
      <c r="T122" s="27">
        <v>0</v>
      </c>
      <c r="U122" s="83" t="s">
        <v>31</v>
      </c>
      <c r="V122" s="5">
        <v>14</v>
      </c>
      <c r="W122" s="5">
        <v>14</v>
      </c>
      <c r="X122" s="5">
        <v>14</v>
      </c>
      <c r="Y122" s="5">
        <v>14</v>
      </c>
      <c r="Z122" s="5">
        <v>1</v>
      </c>
      <c r="AA122" s="13">
        <v>1</v>
      </c>
      <c r="AB122" s="5">
        <v>0.01</v>
      </c>
      <c r="AC122" s="5">
        <v>0.01</v>
      </c>
    </row>
    <row r="123" spans="1:29" x14ac:dyDescent="0.3">
      <c r="A123" s="8"/>
      <c r="B123" s="63" t="s">
        <v>54</v>
      </c>
      <c r="C123" s="63"/>
      <c r="D123" s="63"/>
      <c r="E123" s="30">
        <f>SUM(E118:E122)</f>
        <v>14.29</v>
      </c>
      <c r="F123" s="30">
        <f t="shared" ref="F123:T123" si="78">SUM(F118:F122)</f>
        <v>17.23</v>
      </c>
      <c r="G123" s="30">
        <f t="shared" si="78"/>
        <v>14.82</v>
      </c>
      <c r="H123" s="30">
        <f t="shared" si="78"/>
        <v>15.059999999999999</v>
      </c>
      <c r="I123" s="30">
        <f t="shared" si="78"/>
        <v>56.04</v>
      </c>
      <c r="J123" s="30">
        <f t="shared" si="78"/>
        <v>70.62</v>
      </c>
      <c r="K123" s="30">
        <f t="shared" si="78"/>
        <v>398.14</v>
      </c>
      <c r="L123" s="30">
        <f t="shared" si="78"/>
        <v>469.54</v>
      </c>
      <c r="M123" s="30">
        <f t="shared" si="78"/>
        <v>0.156</v>
      </c>
      <c r="N123" s="30">
        <f t="shared" si="78"/>
        <v>0.216</v>
      </c>
      <c r="O123" s="30">
        <f t="shared" si="78"/>
        <v>4.16</v>
      </c>
      <c r="P123" s="30">
        <f t="shared" si="78"/>
        <v>4.16</v>
      </c>
      <c r="Q123" s="30">
        <f t="shared" si="78"/>
        <v>195.8</v>
      </c>
      <c r="R123" s="30">
        <f t="shared" si="78"/>
        <v>195.8</v>
      </c>
      <c r="S123" s="30">
        <f t="shared" si="78"/>
        <v>1.044</v>
      </c>
      <c r="T123" s="30">
        <f t="shared" si="78"/>
        <v>1.4300000000000002</v>
      </c>
      <c r="U123" s="82" t="s">
        <v>33</v>
      </c>
      <c r="V123" s="30">
        <f t="shared" ref="V123" si="79">SUM(V118:V122)</f>
        <v>157.25</v>
      </c>
      <c r="W123" s="30">
        <f t="shared" ref="W123" si="80">SUM(W118:W122)</f>
        <v>168.9</v>
      </c>
      <c r="X123" s="30">
        <f t="shared" ref="X123" si="81">SUM(X118:X122)</f>
        <v>194.59</v>
      </c>
      <c r="Y123" s="30">
        <f t="shared" ref="Y123" si="82">SUM(Y118:Y122)</f>
        <v>214.09</v>
      </c>
      <c r="Z123" s="30">
        <f t="shared" ref="Z123" si="83">SUM(Z118:Z122)</f>
        <v>19.474</v>
      </c>
      <c r="AA123" s="30">
        <f t="shared" ref="AA123" si="84">SUM(AA118:AA122)</f>
        <v>22.042999999999999</v>
      </c>
      <c r="AB123" s="30">
        <f t="shared" ref="AB123" si="85">SUM(AB118:AB122)</f>
        <v>1.8000000000000003</v>
      </c>
      <c r="AC123" s="30">
        <f t="shared" ref="AC123" si="86">SUM(AC118:AC122)</f>
        <v>2.13</v>
      </c>
    </row>
    <row r="124" spans="1:29" ht="17.25" customHeight="1" x14ac:dyDescent="0.3">
      <c r="A124" s="8"/>
      <c r="B124" s="63" t="s">
        <v>34</v>
      </c>
      <c r="C124" s="63"/>
      <c r="D124" s="63"/>
      <c r="E124" s="26"/>
      <c r="F124" s="26"/>
      <c r="G124" s="26"/>
      <c r="H124" s="27"/>
      <c r="I124" s="26"/>
      <c r="J124" s="26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8"/>
      <c r="V124" s="5"/>
      <c r="W124" s="5"/>
      <c r="X124" s="5"/>
      <c r="Y124" s="5"/>
      <c r="Z124" s="5"/>
      <c r="AA124" s="13"/>
      <c r="AB124" s="5"/>
      <c r="AC124" s="5"/>
    </row>
    <row r="125" spans="1:29" ht="13.5" customHeight="1" x14ac:dyDescent="0.3">
      <c r="A125" s="8"/>
      <c r="B125" s="78" t="s">
        <v>112</v>
      </c>
      <c r="C125" s="63">
        <v>100</v>
      </c>
      <c r="D125" s="63">
        <v>100</v>
      </c>
      <c r="E125" s="26">
        <v>1.68</v>
      </c>
      <c r="F125" s="26">
        <v>1.68</v>
      </c>
      <c r="G125" s="26">
        <v>6.52</v>
      </c>
      <c r="H125" s="26">
        <v>6.52</v>
      </c>
      <c r="I125" s="26">
        <v>10.47</v>
      </c>
      <c r="J125" s="26">
        <v>10.47</v>
      </c>
      <c r="K125" s="27">
        <v>92.7</v>
      </c>
      <c r="L125" s="27">
        <v>92.7</v>
      </c>
      <c r="M125" s="27">
        <v>3.3000000000000002E-2</v>
      </c>
      <c r="N125" s="27">
        <v>3.3000000000000002E-2</v>
      </c>
      <c r="O125" s="27">
        <v>37.5</v>
      </c>
      <c r="P125" s="27">
        <v>37.5</v>
      </c>
      <c r="Q125" s="27">
        <v>92</v>
      </c>
      <c r="R125" s="27">
        <v>92</v>
      </c>
      <c r="S125" s="27">
        <v>0.23</v>
      </c>
      <c r="T125" s="27">
        <v>0.23</v>
      </c>
      <c r="U125" s="83" t="s">
        <v>55</v>
      </c>
      <c r="V125" s="5">
        <v>81</v>
      </c>
      <c r="W125" s="5">
        <v>81</v>
      </c>
      <c r="X125" s="5">
        <v>88.3</v>
      </c>
      <c r="Y125" s="5">
        <v>88.3</v>
      </c>
      <c r="Z125" s="5">
        <v>15</v>
      </c>
      <c r="AA125" s="13">
        <v>15</v>
      </c>
      <c r="AB125" s="5">
        <v>0.8</v>
      </c>
      <c r="AC125" s="5">
        <v>0.8</v>
      </c>
    </row>
    <row r="126" spans="1:29" ht="22.5" customHeight="1" x14ac:dyDescent="0.3">
      <c r="A126" s="8">
        <v>187</v>
      </c>
      <c r="B126" s="78" t="s">
        <v>66</v>
      </c>
      <c r="C126" s="63" t="s">
        <v>37</v>
      </c>
      <c r="D126" s="63" t="s">
        <v>38</v>
      </c>
      <c r="E126" s="26">
        <v>3.6</v>
      </c>
      <c r="F126" s="26">
        <v>4.4000000000000004</v>
      </c>
      <c r="G126" s="26">
        <v>4.91</v>
      </c>
      <c r="H126" s="27">
        <v>5.89</v>
      </c>
      <c r="I126" s="26">
        <v>7.2</v>
      </c>
      <c r="J126" s="26">
        <v>9.48</v>
      </c>
      <c r="K126" s="27">
        <v>77.5</v>
      </c>
      <c r="L126" s="27">
        <v>95.5</v>
      </c>
      <c r="M126" s="27">
        <v>3.2000000000000001E-2</v>
      </c>
      <c r="N126" s="27">
        <v>3.7999999999999999E-2</v>
      </c>
      <c r="O126" s="27">
        <v>1.66</v>
      </c>
      <c r="P126" s="27">
        <v>2.06</v>
      </c>
      <c r="Q126" s="27">
        <v>144</v>
      </c>
      <c r="R126" s="27">
        <v>180</v>
      </c>
      <c r="S126" s="27">
        <v>1.91</v>
      </c>
      <c r="T126" s="27">
        <v>2.39</v>
      </c>
      <c r="U126" s="83" t="s">
        <v>67</v>
      </c>
      <c r="V126" s="5">
        <v>49.16</v>
      </c>
      <c r="W126" s="5">
        <v>59.2</v>
      </c>
      <c r="X126" s="5">
        <v>35.96</v>
      </c>
      <c r="Y126" s="5">
        <v>43.4</v>
      </c>
      <c r="Z126" s="5">
        <v>15.56</v>
      </c>
      <c r="AA126" s="13">
        <v>19.2</v>
      </c>
      <c r="AB126" s="5">
        <v>0.53</v>
      </c>
      <c r="AC126" s="5">
        <v>0.66</v>
      </c>
    </row>
    <row r="127" spans="1:29" ht="24.75" customHeight="1" x14ac:dyDescent="0.3">
      <c r="A127" s="8">
        <v>315</v>
      </c>
      <c r="B127" s="78" t="s">
        <v>81</v>
      </c>
      <c r="C127" s="63" t="s">
        <v>27</v>
      </c>
      <c r="D127" s="63" t="s">
        <v>27</v>
      </c>
      <c r="E127" s="26">
        <v>5.4</v>
      </c>
      <c r="F127" s="26">
        <v>5.4</v>
      </c>
      <c r="G127" s="26">
        <v>4.8</v>
      </c>
      <c r="H127" s="26">
        <v>4.8</v>
      </c>
      <c r="I127" s="26">
        <v>38.4</v>
      </c>
      <c r="J127" s="26">
        <v>38.4</v>
      </c>
      <c r="K127" s="27">
        <v>208.5</v>
      </c>
      <c r="L127" s="27">
        <v>208.5</v>
      </c>
      <c r="M127" s="27">
        <v>0.18</v>
      </c>
      <c r="N127" s="27">
        <v>0.18</v>
      </c>
      <c r="O127" s="27">
        <v>0</v>
      </c>
      <c r="P127" s="27">
        <v>0</v>
      </c>
      <c r="Q127" s="27">
        <v>20</v>
      </c>
      <c r="R127" s="27">
        <v>20</v>
      </c>
      <c r="S127" s="27">
        <v>2.0249999999999999</v>
      </c>
      <c r="T127" s="27">
        <v>2.0249999999999999</v>
      </c>
      <c r="U127" s="83" t="s">
        <v>81</v>
      </c>
      <c r="V127" s="5">
        <v>27</v>
      </c>
      <c r="W127" s="5">
        <v>27</v>
      </c>
      <c r="X127" s="5">
        <v>272.25</v>
      </c>
      <c r="Y127" s="5">
        <v>272.25</v>
      </c>
      <c r="Z127" s="5">
        <v>78</v>
      </c>
      <c r="AA127" s="13">
        <v>78</v>
      </c>
      <c r="AB127" s="5">
        <v>3</v>
      </c>
      <c r="AC127" s="5">
        <v>3</v>
      </c>
    </row>
    <row r="128" spans="1:29" ht="14.25" customHeight="1" x14ac:dyDescent="0.3">
      <c r="A128" s="8">
        <v>187</v>
      </c>
      <c r="B128" s="78" t="s">
        <v>41</v>
      </c>
      <c r="C128" s="63">
        <v>90</v>
      </c>
      <c r="D128" s="63">
        <v>90</v>
      </c>
      <c r="E128" s="26">
        <v>8.33</v>
      </c>
      <c r="F128" s="26">
        <v>8.33</v>
      </c>
      <c r="G128" s="26">
        <v>12.9</v>
      </c>
      <c r="H128" s="26">
        <v>12.9</v>
      </c>
      <c r="I128" s="26">
        <v>8.1999999999999993</v>
      </c>
      <c r="J128" s="26">
        <v>8.1999999999999993</v>
      </c>
      <c r="K128" s="27">
        <v>192</v>
      </c>
      <c r="L128" s="27">
        <v>192</v>
      </c>
      <c r="M128" s="27">
        <v>7.4999999999999997E-2</v>
      </c>
      <c r="N128" s="27">
        <v>7.4999999999999997E-2</v>
      </c>
      <c r="O128" s="27">
        <v>0</v>
      </c>
      <c r="P128" s="27">
        <v>0</v>
      </c>
      <c r="Q128" s="27">
        <v>13</v>
      </c>
      <c r="R128" s="27">
        <v>13</v>
      </c>
      <c r="S128" s="27">
        <v>0.94</v>
      </c>
      <c r="T128" s="27">
        <v>0.94</v>
      </c>
      <c r="U128" s="83" t="s">
        <v>41</v>
      </c>
      <c r="V128" s="5">
        <v>22</v>
      </c>
      <c r="W128" s="5">
        <v>22</v>
      </c>
      <c r="X128" s="5">
        <v>75</v>
      </c>
      <c r="Y128" s="5">
        <v>75</v>
      </c>
      <c r="Z128" s="5">
        <v>14.56</v>
      </c>
      <c r="AA128" s="13">
        <v>14.56</v>
      </c>
      <c r="AB128" s="5">
        <v>0.6</v>
      </c>
      <c r="AC128" s="5">
        <v>0.6</v>
      </c>
    </row>
    <row r="129" spans="1:29" ht="23.25" customHeight="1" x14ac:dyDescent="0.3">
      <c r="A129" s="8">
        <v>679</v>
      </c>
      <c r="B129" s="78" t="s">
        <v>60</v>
      </c>
      <c r="C129" s="63">
        <v>200</v>
      </c>
      <c r="D129" s="63">
        <v>200</v>
      </c>
      <c r="E129" s="26">
        <v>0.4</v>
      </c>
      <c r="F129" s="26">
        <v>0.4</v>
      </c>
      <c r="G129" s="26">
        <v>0</v>
      </c>
      <c r="H129" s="26">
        <v>0</v>
      </c>
      <c r="I129" s="26">
        <v>38.5</v>
      </c>
      <c r="J129" s="26">
        <v>38.5</v>
      </c>
      <c r="K129" s="27">
        <v>146.69999999999999</v>
      </c>
      <c r="L129" s="27">
        <v>146.69999999999999</v>
      </c>
      <c r="M129" s="27">
        <v>0.08</v>
      </c>
      <c r="N129" s="27">
        <v>0.08</v>
      </c>
      <c r="O129" s="27">
        <v>15</v>
      </c>
      <c r="P129" s="27">
        <v>15</v>
      </c>
      <c r="Q129" s="27">
        <v>0</v>
      </c>
      <c r="R129" s="27">
        <v>0</v>
      </c>
      <c r="S129" s="27">
        <v>0.86</v>
      </c>
      <c r="T129" s="27">
        <v>0.86</v>
      </c>
      <c r="U129" s="83" t="s">
        <v>60</v>
      </c>
      <c r="V129" s="5">
        <v>18.670000000000002</v>
      </c>
      <c r="W129" s="5">
        <v>18.670000000000002</v>
      </c>
      <c r="X129" s="5">
        <v>30.67</v>
      </c>
      <c r="Y129" s="5">
        <v>30.67</v>
      </c>
      <c r="Z129" s="5">
        <v>16</v>
      </c>
      <c r="AA129" s="13">
        <v>16</v>
      </c>
      <c r="AB129" s="5">
        <v>0.15</v>
      </c>
      <c r="AC129" s="5">
        <v>0.15</v>
      </c>
    </row>
    <row r="130" spans="1:29" ht="15.75" customHeight="1" x14ac:dyDescent="0.3">
      <c r="A130" s="8"/>
      <c r="B130" s="78" t="s">
        <v>29</v>
      </c>
      <c r="C130" s="63">
        <v>50</v>
      </c>
      <c r="D130" s="63">
        <v>50</v>
      </c>
      <c r="E130" s="26">
        <v>4.9000000000000004</v>
      </c>
      <c r="F130" s="26">
        <v>4.9000000000000004</v>
      </c>
      <c r="G130" s="26">
        <v>0.4</v>
      </c>
      <c r="H130" s="26">
        <v>0.4</v>
      </c>
      <c r="I130" s="26">
        <v>24.3</v>
      </c>
      <c r="J130" s="26">
        <v>24.3</v>
      </c>
      <c r="K130" s="27">
        <v>119</v>
      </c>
      <c r="L130" s="27">
        <v>119</v>
      </c>
      <c r="M130" s="27">
        <v>0.1</v>
      </c>
      <c r="N130" s="27">
        <v>0.1</v>
      </c>
      <c r="O130" s="27">
        <v>0</v>
      </c>
      <c r="P130" s="27">
        <v>0</v>
      </c>
      <c r="Q130" s="27">
        <v>0</v>
      </c>
      <c r="R130" s="27">
        <v>0</v>
      </c>
      <c r="S130" s="27">
        <v>0.64</v>
      </c>
      <c r="T130" s="27">
        <v>0.64</v>
      </c>
      <c r="U130" s="83" t="s">
        <v>29</v>
      </c>
      <c r="V130" s="5">
        <v>19.420000000000002</v>
      </c>
      <c r="W130" s="5">
        <v>19.420000000000002</v>
      </c>
      <c r="X130" s="5">
        <v>32.5</v>
      </c>
      <c r="Y130" s="5">
        <v>32.5</v>
      </c>
      <c r="Z130" s="5">
        <v>4.29</v>
      </c>
      <c r="AA130" s="13">
        <v>4.29</v>
      </c>
      <c r="AB130" s="5">
        <v>0.55000000000000004</v>
      </c>
      <c r="AC130" s="5">
        <v>0.55000000000000004</v>
      </c>
    </row>
    <row r="131" spans="1:29" ht="18" customHeight="1" x14ac:dyDescent="0.3">
      <c r="A131" s="8"/>
      <c r="B131" s="78" t="s">
        <v>43</v>
      </c>
      <c r="C131" s="63">
        <v>50</v>
      </c>
      <c r="D131" s="63">
        <v>70</v>
      </c>
      <c r="E131" s="26">
        <v>2.33</v>
      </c>
      <c r="F131" s="26">
        <v>3.262</v>
      </c>
      <c r="G131" s="26">
        <v>0.31</v>
      </c>
      <c r="H131" s="27">
        <v>0.43</v>
      </c>
      <c r="I131" s="26">
        <v>13.44</v>
      </c>
      <c r="J131" s="26">
        <v>18.815999999999999</v>
      </c>
      <c r="K131" s="27">
        <v>65.33</v>
      </c>
      <c r="L131" s="27">
        <v>91.46</v>
      </c>
      <c r="M131" s="27">
        <v>7.0000000000000007E-2</v>
      </c>
      <c r="N131" s="27">
        <v>9.8000000000000004E-2</v>
      </c>
      <c r="O131" s="27">
        <v>0</v>
      </c>
      <c r="P131" s="27">
        <v>0</v>
      </c>
      <c r="Q131" s="27">
        <v>0</v>
      </c>
      <c r="R131" s="27">
        <v>0</v>
      </c>
      <c r="S131" s="27">
        <v>0.6</v>
      </c>
      <c r="T131" s="27">
        <v>0.84</v>
      </c>
      <c r="U131" s="83" t="s">
        <v>43</v>
      </c>
      <c r="V131" s="5">
        <v>16</v>
      </c>
      <c r="W131" s="5">
        <v>22.4</v>
      </c>
      <c r="X131" s="5">
        <v>61.5</v>
      </c>
      <c r="Y131" s="5">
        <v>86.1</v>
      </c>
      <c r="Z131" s="5">
        <v>10</v>
      </c>
      <c r="AA131" s="13">
        <v>14</v>
      </c>
      <c r="AB131" s="5">
        <v>1.33</v>
      </c>
      <c r="AC131" s="5">
        <v>1.86</v>
      </c>
    </row>
    <row r="132" spans="1:29" s="1" customFormat="1" ht="15" customHeight="1" x14ac:dyDescent="0.3">
      <c r="A132" s="83"/>
      <c r="B132" s="78" t="s">
        <v>116</v>
      </c>
      <c r="C132" s="63">
        <v>100</v>
      </c>
      <c r="D132" s="63">
        <v>100</v>
      </c>
      <c r="E132" s="26">
        <v>0.9</v>
      </c>
      <c r="F132" s="26">
        <v>0.9</v>
      </c>
      <c r="G132" s="26">
        <v>0</v>
      </c>
      <c r="H132" s="27">
        <v>0</v>
      </c>
      <c r="I132" s="26">
        <v>3.6</v>
      </c>
      <c r="J132" s="26">
        <v>3.6</v>
      </c>
      <c r="K132" s="27">
        <v>43</v>
      </c>
      <c r="L132" s="27">
        <v>43</v>
      </c>
      <c r="M132" s="27">
        <v>0.04</v>
      </c>
      <c r="N132" s="27">
        <v>0.04</v>
      </c>
      <c r="O132" s="27">
        <v>0.03</v>
      </c>
      <c r="P132" s="27">
        <v>0.03</v>
      </c>
      <c r="Q132" s="27">
        <v>8</v>
      </c>
      <c r="R132" s="27">
        <v>8</v>
      </c>
      <c r="S132" s="27">
        <v>0.2</v>
      </c>
      <c r="T132" s="27">
        <v>0.2</v>
      </c>
      <c r="U132" s="83"/>
      <c r="V132" s="5">
        <v>34</v>
      </c>
      <c r="W132" s="5">
        <v>34</v>
      </c>
      <c r="X132" s="5">
        <v>23</v>
      </c>
      <c r="Y132" s="5">
        <v>23</v>
      </c>
      <c r="Z132" s="5">
        <v>13</v>
      </c>
      <c r="AA132" s="13">
        <v>13</v>
      </c>
      <c r="AB132" s="5">
        <v>0.3</v>
      </c>
      <c r="AC132" s="5">
        <v>0.3</v>
      </c>
    </row>
    <row r="133" spans="1:29" ht="13.5" customHeight="1" x14ac:dyDescent="0.3">
      <c r="A133" s="8"/>
      <c r="B133" s="72" t="s">
        <v>132</v>
      </c>
      <c r="C133" s="30"/>
      <c r="D133" s="30"/>
      <c r="E133" s="30">
        <f>SUM(E125:E132)</f>
        <v>27.539999999999992</v>
      </c>
      <c r="F133" s="30">
        <f t="shared" ref="F133:AC133" si="87">SUM(F125:F132)</f>
        <v>29.271999999999998</v>
      </c>
      <c r="G133" s="30">
        <f t="shared" si="87"/>
        <v>29.84</v>
      </c>
      <c r="H133" s="30">
        <f t="shared" si="87"/>
        <v>30.939999999999998</v>
      </c>
      <c r="I133" s="30">
        <f t="shared" si="87"/>
        <v>144.10999999999999</v>
      </c>
      <c r="J133" s="30">
        <f t="shared" si="87"/>
        <v>151.76599999999999</v>
      </c>
      <c r="K133" s="30">
        <f t="shared" si="87"/>
        <v>944.73000000000013</v>
      </c>
      <c r="L133" s="30">
        <f t="shared" si="87"/>
        <v>988.86000000000013</v>
      </c>
      <c r="M133" s="30">
        <f t="shared" si="87"/>
        <v>0.6100000000000001</v>
      </c>
      <c r="N133" s="30">
        <f t="shared" si="87"/>
        <v>0.64400000000000002</v>
      </c>
      <c r="O133" s="30">
        <f t="shared" si="87"/>
        <v>54.19</v>
      </c>
      <c r="P133" s="30">
        <f t="shared" si="87"/>
        <v>54.59</v>
      </c>
      <c r="Q133" s="30">
        <f t="shared" si="87"/>
        <v>277</v>
      </c>
      <c r="R133" s="30">
        <f t="shared" si="87"/>
        <v>313</v>
      </c>
      <c r="S133" s="30">
        <f t="shared" si="87"/>
        <v>7.4050000000000002</v>
      </c>
      <c r="T133" s="30">
        <f t="shared" si="87"/>
        <v>8.1249999999999982</v>
      </c>
      <c r="U133" s="30">
        <f t="shared" si="87"/>
        <v>0</v>
      </c>
      <c r="V133" s="30">
        <f t="shared" si="87"/>
        <v>267.25</v>
      </c>
      <c r="W133" s="30">
        <f t="shared" si="87"/>
        <v>283.69000000000005</v>
      </c>
      <c r="X133" s="30">
        <f t="shared" si="87"/>
        <v>619.18000000000006</v>
      </c>
      <c r="Y133" s="30">
        <f t="shared" si="87"/>
        <v>651.22</v>
      </c>
      <c r="Z133" s="30">
        <f t="shared" si="87"/>
        <v>166.41</v>
      </c>
      <c r="AA133" s="30">
        <f t="shared" si="87"/>
        <v>174.04999999999998</v>
      </c>
      <c r="AB133" s="30">
        <f t="shared" si="87"/>
        <v>7.26</v>
      </c>
      <c r="AC133" s="30">
        <f t="shared" si="87"/>
        <v>7.92</v>
      </c>
    </row>
    <row r="134" spans="1:29" ht="15.75" customHeight="1" x14ac:dyDescent="0.3">
      <c r="A134" s="8"/>
      <c r="B134" s="72" t="s">
        <v>133</v>
      </c>
      <c r="C134" s="30" t="s">
        <v>47</v>
      </c>
      <c r="D134" s="30"/>
      <c r="E134" s="30">
        <f>E133+E123</f>
        <v>41.829999999999991</v>
      </c>
      <c r="F134" s="30">
        <f t="shared" ref="F134:T134" si="88">F133+F123</f>
        <v>46.501999999999995</v>
      </c>
      <c r="G134" s="30">
        <f t="shared" si="88"/>
        <v>44.66</v>
      </c>
      <c r="H134" s="30">
        <f t="shared" si="88"/>
        <v>46</v>
      </c>
      <c r="I134" s="30">
        <f t="shared" si="88"/>
        <v>200.14999999999998</v>
      </c>
      <c r="J134" s="30">
        <f t="shared" si="88"/>
        <v>222.386</v>
      </c>
      <c r="K134" s="30">
        <f t="shared" si="88"/>
        <v>1342.8700000000001</v>
      </c>
      <c r="L134" s="30">
        <f t="shared" si="88"/>
        <v>1458.4</v>
      </c>
      <c r="M134" s="30">
        <f t="shared" si="88"/>
        <v>0.76600000000000013</v>
      </c>
      <c r="N134" s="30">
        <f t="shared" si="88"/>
        <v>0.86</v>
      </c>
      <c r="O134" s="30">
        <f t="shared" si="88"/>
        <v>58.349999999999994</v>
      </c>
      <c r="P134" s="30">
        <f t="shared" si="88"/>
        <v>58.75</v>
      </c>
      <c r="Q134" s="30">
        <f t="shared" si="88"/>
        <v>472.8</v>
      </c>
      <c r="R134" s="30">
        <f t="shared" si="88"/>
        <v>508.8</v>
      </c>
      <c r="S134" s="30">
        <f t="shared" si="88"/>
        <v>8.4489999999999998</v>
      </c>
      <c r="T134" s="30">
        <f t="shared" si="88"/>
        <v>9.5549999999999979</v>
      </c>
      <c r="U134" s="85" t="s">
        <v>46</v>
      </c>
      <c r="V134" s="14">
        <f>V133+V123</f>
        <v>424.5</v>
      </c>
      <c r="W134" s="14">
        <f t="shared" ref="W134:AC134" si="89">W133+W123</f>
        <v>452.59000000000003</v>
      </c>
      <c r="X134" s="14">
        <f t="shared" si="89"/>
        <v>813.7700000000001</v>
      </c>
      <c r="Y134" s="14">
        <f t="shared" si="89"/>
        <v>865.31000000000006</v>
      </c>
      <c r="Z134" s="14">
        <f t="shared" si="89"/>
        <v>185.88399999999999</v>
      </c>
      <c r="AA134" s="14">
        <f t="shared" si="89"/>
        <v>196.09299999999999</v>
      </c>
      <c r="AB134" s="14">
        <f t="shared" si="89"/>
        <v>9.06</v>
      </c>
      <c r="AC134" s="14">
        <f t="shared" si="89"/>
        <v>10.050000000000001</v>
      </c>
    </row>
    <row r="135" spans="1:29" ht="11.25" customHeight="1" x14ac:dyDescent="0.3">
      <c r="A135" s="133" t="s">
        <v>2</v>
      </c>
      <c r="B135" s="131" t="s">
        <v>3</v>
      </c>
      <c r="C135" s="127" t="s">
        <v>4</v>
      </c>
      <c r="D135" s="128"/>
      <c r="E135" s="139" t="s">
        <v>5</v>
      </c>
      <c r="F135" s="140"/>
      <c r="G135" s="140"/>
      <c r="H135" s="140"/>
      <c r="I135" s="140"/>
      <c r="J135" s="141"/>
      <c r="K135" s="127" t="s">
        <v>6</v>
      </c>
      <c r="L135" s="128"/>
      <c r="M135" s="142" t="s">
        <v>7</v>
      </c>
      <c r="N135" s="143"/>
      <c r="O135" s="143"/>
      <c r="P135" s="143"/>
      <c r="Q135" s="143"/>
      <c r="R135" s="143"/>
      <c r="S135" s="143"/>
      <c r="T135" s="144"/>
      <c r="U135" s="80"/>
      <c r="V135" s="142" t="s">
        <v>8</v>
      </c>
      <c r="W135" s="145"/>
      <c r="X135" s="145"/>
      <c r="Y135" s="145"/>
      <c r="Z135" s="145"/>
      <c r="AA135" s="145"/>
      <c r="AB135" s="145"/>
      <c r="AC135" s="145"/>
    </row>
    <row r="136" spans="1:29" ht="14.25" customHeight="1" x14ac:dyDescent="0.3">
      <c r="A136" s="135"/>
      <c r="B136" s="132"/>
      <c r="C136" s="129"/>
      <c r="D136" s="130"/>
      <c r="E136" s="139" t="s">
        <v>9</v>
      </c>
      <c r="F136" s="141"/>
      <c r="G136" s="139" t="s">
        <v>10</v>
      </c>
      <c r="H136" s="141"/>
      <c r="I136" s="73" t="s">
        <v>11</v>
      </c>
      <c r="J136" s="74"/>
      <c r="K136" s="129"/>
      <c r="L136" s="130"/>
      <c r="M136" s="33" t="s">
        <v>12</v>
      </c>
      <c r="N136" s="33" t="s">
        <v>12</v>
      </c>
      <c r="O136" s="33" t="s">
        <v>13</v>
      </c>
      <c r="P136" s="33" t="s">
        <v>13</v>
      </c>
      <c r="Q136" s="33" t="s">
        <v>14</v>
      </c>
      <c r="R136" s="33" t="s">
        <v>14</v>
      </c>
      <c r="S136" s="33" t="s">
        <v>15</v>
      </c>
      <c r="T136" s="33" t="s">
        <v>15</v>
      </c>
      <c r="U136" s="3"/>
      <c r="V136" s="3" t="s">
        <v>16</v>
      </c>
      <c r="W136" s="3" t="s">
        <v>16</v>
      </c>
      <c r="X136" s="3" t="s">
        <v>17</v>
      </c>
      <c r="Y136" s="3" t="s">
        <v>17</v>
      </c>
      <c r="Z136" s="3" t="s">
        <v>18</v>
      </c>
      <c r="AA136" s="3" t="s">
        <v>18</v>
      </c>
      <c r="AB136" s="3" t="s">
        <v>19</v>
      </c>
      <c r="AC136" s="3" t="s">
        <v>19</v>
      </c>
    </row>
    <row r="137" spans="1:29" ht="21" customHeight="1" x14ac:dyDescent="0.3">
      <c r="A137" s="135"/>
      <c r="B137" s="64"/>
      <c r="C137" s="26" t="s">
        <v>20</v>
      </c>
      <c r="D137" s="26" t="s">
        <v>21</v>
      </c>
      <c r="E137" s="26" t="s">
        <v>22</v>
      </c>
      <c r="F137" s="26" t="s">
        <v>21</v>
      </c>
      <c r="G137" s="26" t="s">
        <v>23</v>
      </c>
      <c r="H137" s="26" t="s">
        <v>21</v>
      </c>
      <c r="I137" s="26" t="s">
        <v>24</v>
      </c>
      <c r="J137" s="26" t="s">
        <v>21</v>
      </c>
      <c r="K137" s="26" t="s">
        <v>24</v>
      </c>
      <c r="L137" s="26" t="s">
        <v>21</v>
      </c>
      <c r="M137" s="26" t="s">
        <v>20</v>
      </c>
      <c r="N137" s="26" t="s">
        <v>21</v>
      </c>
      <c r="O137" s="26" t="s">
        <v>20</v>
      </c>
      <c r="P137" s="26" t="s">
        <v>21</v>
      </c>
      <c r="Q137" s="26" t="s">
        <v>20</v>
      </c>
      <c r="R137" s="26" t="s">
        <v>21</v>
      </c>
      <c r="S137" s="26" t="s">
        <v>20</v>
      </c>
      <c r="T137" s="26" t="s">
        <v>21</v>
      </c>
      <c r="U137" s="82" t="s">
        <v>25</v>
      </c>
      <c r="V137" s="4" t="s">
        <v>20</v>
      </c>
      <c r="W137" s="4" t="s">
        <v>21</v>
      </c>
      <c r="X137" s="4" t="s">
        <v>20</v>
      </c>
      <c r="Y137" s="4" t="s">
        <v>21</v>
      </c>
      <c r="Z137" s="4" t="s">
        <v>20</v>
      </c>
      <c r="AA137" s="4" t="s">
        <v>21</v>
      </c>
      <c r="AB137" s="4" t="s">
        <v>20</v>
      </c>
      <c r="AC137" s="4" t="s">
        <v>21</v>
      </c>
    </row>
    <row r="138" spans="1:29" ht="15" customHeight="1" x14ac:dyDescent="0.3">
      <c r="A138" s="117"/>
      <c r="B138" s="63" t="s">
        <v>89</v>
      </c>
      <c r="C138" s="64"/>
      <c r="D138" s="64"/>
      <c r="E138" s="64"/>
      <c r="F138" s="64"/>
      <c r="G138" s="64"/>
      <c r="H138" s="64"/>
      <c r="I138" s="27"/>
      <c r="J138" s="27"/>
      <c r="K138" s="27"/>
      <c r="L138" s="27"/>
      <c r="M138" s="33"/>
      <c r="N138" s="33"/>
      <c r="O138" s="33"/>
      <c r="P138" s="33"/>
      <c r="Q138" s="33"/>
      <c r="R138" s="33"/>
      <c r="S138" s="33"/>
      <c r="T138" s="3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4" x14ac:dyDescent="0.3">
      <c r="A139" s="118">
        <v>390</v>
      </c>
      <c r="B139" s="66" t="s">
        <v>91</v>
      </c>
      <c r="C139" s="65" t="s">
        <v>136</v>
      </c>
      <c r="D139" s="65" t="s">
        <v>136</v>
      </c>
      <c r="E139" s="28">
        <v>5.0999999999999996</v>
      </c>
      <c r="F139" s="28">
        <v>5.0999999999999996</v>
      </c>
      <c r="G139" s="28">
        <v>6.53</v>
      </c>
      <c r="H139" s="29">
        <v>6.53</v>
      </c>
      <c r="I139" s="28">
        <v>15.9</v>
      </c>
      <c r="J139" s="28">
        <v>15.9</v>
      </c>
      <c r="K139" s="29">
        <v>102.2</v>
      </c>
      <c r="L139" s="29">
        <v>102.2</v>
      </c>
      <c r="M139" s="29">
        <v>0.158</v>
      </c>
      <c r="N139" s="29">
        <v>0.158</v>
      </c>
      <c r="O139" s="29">
        <v>0.81799999999999995</v>
      </c>
      <c r="P139" s="29">
        <v>0.81799999999999995</v>
      </c>
      <c r="Q139" s="29">
        <v>37</v>
      </c>
      <c r="R139" s="29">
        <v>37</v>
      </c>
      <c r="S139" s="29">
        <v>0.15</v>
      </c>
      <c r="T139" s="29">
        <v>0.15</v>
      </c>
      <c r="U139" s="81" t="s">
        <v>91</v>
      </c>
      <c r="V139" s="11">
        <v>84.6</v>
      </c>
      <c r="W139" s="11">
        <v>84.6</v>
      </c>
      <c r="X139" s="11">
        <v>127.7</v>
      </c>
      <c r="Y139" s="11">
        <v>127.7</v>
      </c>
      <c r="Z139" s="11">
        <v>17.5</v>
      </c>
      <c r="AA139" s="12">
        <v>17.5</v>
      </c>
      <c r="AB139" s="11">
        <v>1.03</v>
      </c>
      <c r="AC139" s="11">
        <v>1.03</v>
      </c>
    </row>
    <row r="140" spans="1:29" x14ac:dyDescent="0.3">
      <c r="A140" s="8"/>
      <c r="B140" s="66" t="s">
        <v>29</v>
      </c>
      <c r="C140" s="65">
        <v>50</v>
      </c>
      <c r="D140" s="65">
        <v>60</v>
      </c>
      <c r="E140" s="28">
        <v>2.94</v>
      </c>
      <c r="F140" s="28">
        <v>5.88</v>
      </c>
      <c r="G140" s="28">
        <v>0.24</v>
      </c>
      <c r="H140" s="29">
        <v>0.48</v>
      </c>
      <c r="I140" s="28">
        <v>14.58</v>
      </c>
      <c r="J140" s="28">
        <v>29.16</v>
      </c>
      <c r="K140" s="29">
        <v>71.400000000000006</v>
      </c>
      <c r="L140" s="29">
        <v>142.80000000000001</v>
      </c>
      <c r="M140" s="29">
        <v>0.06</v>
      </c>
      <c r="N140" s="29">
        <v>0.12</v>
      </c>
      <c r="O140" s="29">
        <v>0</v>
      </c>
      <c r="P140" s="29">
        <v>0</v>
      </c>
      <c r="Q140" s="29">
        <v>0</v>
      </c>
      <c r="R140" s="29">
        <v>0</v>
      </c>
      <c r="S140" s="29">
        <v>0.38400000000000001</v>
      </c>
      <c r="T140" s="29">
        <v>0.77</v>
      </c>
      <c r="U140" s="81" t="s">
        <v>29</v>
      </c>
      <c r="V140" s="11">
        <v>11.65</v>
      </c>
      <c r="W140" s="11">
        <v>23.3</v>
      </c>
      <c r="X140" s="11">
        <v>19.5</v>
      </c>
      <c r="Y140" s="11">
        <v>39</v>
      </c>
      <c r="Z140" s="11">
        <v>2.5739999999999998</v>
      </c>
      <c r="AA140" s="12">
        <v>5.1429999999999998</v>
      </c>
      <c r="AB140" s="11">
        <v>0.33</v>
      </c>
      <c r="AC140" s="11">
        <v>0.66</v>
      </c>
    </row>
    <row r="141" spans="1:29" ht="12" customHeight="1" x14ac:dyDescent="0.3">
      <c r="A141" s="8"/>
      <c r="B141" s="78" t="s">
        <v>63</v>
      </c>
      <c r="C141" s="63" t="s">
        <v>53</v>
      </c>
      <c r="D141" s="63" t="s">
        <v>53</v>
      </c>
      <c r="E141" s="26">
        <v>0.2</v>
      </c>
      <c r="F141" s="26">
        <v>0.2</v>
      </c>
      <c r="G141" s="26">
        <v>0</v>
      </c>
      <c r="H141" s="27">
        <v>0</v>
      </c>
      <c r="I141" s="26">
        <v>15</v>
      </c>
      <c r="J141" s="26">
        <v>15</v>
      </c>
      <c r="K141" s="27">
        <v>60</v>
      </c>
      <c r="L141" s="27">
        <v>60</v>
      </c>
      <c r="M141" s="27">
        <v>0</v>
      </c>
      <c r="N141" s="27">
        <v>0</v>
      </c>
      <c r="O141" s="27">
        <v>0.02</v>
      </c>
      <c r="P141" s="27">
        <v>0.02</v>
      </c>
      <c r="Q141" s="27">
        <v>0</v>
      </c>
      <c r="R141" s="27">
        <v>0</v>
      </c>
      <c r="S141" s="27">
        <v>0</v>
      </c>
      <c r="T141" s="27">
        <v>0</v>
      </c>
      <c r="U141" s="83" t="s">
        <v>63</v>
      </c>
      <c r="V141" s="5">
        <v>11.2</v>
      </c>
      <c r="W141" s="5">
        <v>11.2</v>
      </c>
      <c r="X141" s="5">
        <v>1.6</v>
      </c>
      <c r="Y141" s="5">
        <v>1.6</v>
      </c>
      <c r="Z141" s="5">
        <v>1</v>
      </c>
      <c r="AA141" s="13">
        <v>1</v>
      </c>
      <c r="AB141" s="5">
        <v>0.21</v>
      </c>
      <c r="AC141" s="5">
        <v>0.21</v>
      </c>
    </row>
    <row r="142" spans="1:29" ht="14.25" customHeight="1" x14ac:dyDescent="0.3">
      <c r="A142" s="8"/>
      <c r="B142" s="63" t="s">
        <v>54</v>
      </c>
      <c r="C142" s="63"/>
      <c r="D142" s="63"/>
      <c r="E142" s="30">
        <f>SUM(E139:E141)</f>
        <v>8.2399999999999984</v>
      </c>
      <c r="F142" s="30">
        <f t="shared" ref="F142:T142" si="90">SUM(F139:F141)</f>
        <v>11.18</v>
      </c>
      <c r="G142" s="30">
        <f t="shared" si="90"/>
        <v>6.7700000000000005</v>
      </c>
      <c r="H142" s="30">
        <f t="shared" si="90"/>
        <v>7.01</v>
      </c>
      <c r="I142" s="30">
        <f t="shared" si="90"/>
        <v>45.480000000000004</v>
      </c>
      <c r="J142" s="30">
        <f t="shared" si="90"/>
        <v>60.06</v>
      </c>
      <c r="K142" s="30">
        <f t="shared" si="90"/>
        <v>233.60000000000002</v>
      </c>
      <c r="L142" s="30">
        <f t="shared" si="90"/>
        <v>305</v>
      </c>
      <c r="M142" s="30">
        <f t="shared" si="90"/>
        <v>0.218</v>
      </c>
      <c r="N142" s="30">
        <f t="shared" si="90"/>
        <v>0.27800000000000002</v>
      </c>
      <c r="O142" s="30">
        <f t="shared" si="90"/>
        <v>0.83799999999999997</v>
      </c>
      <c r="P142" s="30">
        <f t="shared" si="90"/>
        <v>0.83799999999999997</v>
      </c>
      <c r="Q142" s="30">
        <f t="shared" si="90"/>
        <v>37</v>
      </c>
      <c r="R142" s="30">
        <f t="shared" si="90"/>
        <v>37</v>
      </c>
      <c r="S142" s="30">
        <f t="shared" si="90"/>
        <v>0.53400000000000003</v>
      </c>
      <c r="T142" s="30">
        <f t="shared" si="90"/>
        <v>0.92</v>
      </c>
      <c r="U142" s="82" t="s">
        <v>45</v>
      </c>
      <c r="V142" s="15">
        <f>SUM(V139:V141)</f>
        <v>107.45</v>
      </c>
      <c r="W142" s="15">
        <f t="shared" ref="W142:AC142" si="91">SUM(W139:W141)</f>
        <v>119.1</v>
      </c>
      <c r="X142" s="15">
        <f t="shared" si="91"/>
        <v>148.79999999999998</v>
      </c>
      <c r="Y142" s="15">
        <f t="shared" si="91"/>
        <v>168.29999999999998</v>
      </c>
      <c r="Z142" s="15">
        <f t="shared" si="91"/>
        <v>21.073999999999998</v>
      </c>
      <c r="AA142" s="15">
        <f t="shared" si="91"/>
        <v>23.643000000000001</v>
      </c>
      <c r="AB142" s="15">
        <f t="shared" si="91"/>
        <v>1.57</v>
      </c>
      <c r="AC142" s="15">
        <f t="shared" si="91"/>
        <v>1.9</v>
      </c>
    </row>
    <row r="143" spans="1:29" ht="17.25" customHeight="1" x14ac:dyDescent="0.3">
      <c r="A143" s="8"/>
      <c r="B143" s="63" t="s">
        <v>64</v>
      </c>
      <c r="C143" s="30"/>
      <c r="D143" s="30"/>
      <c r="E143" s="26"/>
      <c r="F143" s="26"/>
      <c r="G143" s="26"/>
      <c r="H143" s="26"/>
      <c r="I143" s="26"/>
      <c r="J143" s="26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8"/>
      <c r="V143" s="5"/>
      <c r="W143" s="5"/>
      <c r="X143" s="5"/>
      <c r="Y143" s="5"/>
      <c r="Z143" s="5"/>
      <c r="AA143" s="13"/>
      <c r="AB143" s="5"/>
      <c r="AC143" s="5"/>
    </row>
    <row r="144" spans="1:29" ht="18.75" customHeight="1" x14ac:dyDescent="0.3">
      <c r="A144" s="8"/>
      <c r="B144" s="78" t="s">
        <v>120</v>
      </c>
      <c r="C144" s="63">
        <v>100</v>
      </c>
      <c r="D144" s="63">
        <v>100</v>
      </c>
      <c r="E144" s="26">
        <v>1.6</v>
      </c>
      <c r="F144" s="26">
        <v>1.6</v>
      </c>
      <c r="G144" s="26">
        <v>6.08</v>
      </c>
      <c r="H144" s="26">
        <v>6.08</v>
      </c>
      <c r="I144" s="26">
        <v>8.3800000000000008</v>
      </c>
      <c r="J144" s="26">
        <v>8.3800000000000008</v>
      </c>
      <c r="K144" s="27">
        <v>96</v>
      </c>
      <c r="L144" s="27">
        <v>96</v>
      </c>
      <c r="M144" s="27">
        <v>0.02</v>
      </c>
      <c r="N144" s="27">
        <v>0.02</v>
      </c>
      <c r="O144" s="27">
        <v>9.5</v>
      </c>
      <c r="P144" s="27">
        <v>9.5</v>
      </c>
      <c r="Q144" s="27">
        <v>2002</v>
      </c>
      <c r="R144" s="27">
        <v>2002</v>
      </c>
      <c r="S144" s="27">
        <v>2.74</v>
      </c>
      <c r="T144" s="27">
        <v>2.74</v>
      </c>
      <c r="U144" s="83" t="s">
        <v>82</v>
      </c>
      <c r="V144" s="5">
        <v>37</v>
      </c>
      <c r="W144" s="5">
        <v>37</v>
      </c>
      <c r="X144" s="5">
        <v>30.2</v>
      </c>
      <c r="Y144" s="5">
        <v>30.2</v>
      </c>
      <c r="Z144" s="5">
        <v>22</v>
      </c>
      <c r="AA144" s="13">
        <v>22</v>
      </c>
      <c r="AB144" s="5">
        <v>1.33</v>
      </c>
      <c r="AC144" s="5">
        <v>1.33</v>
      </c>
    </row>
    <row r="145" spans="1:29" ht="18" customHeight="1" x14ac:dyDescent="0.3">
      <c r="A145" s="8">
        <v>943</v>
      </c>
      <c r="B145" s="78" t="s">
        <v>92</v>
      </c>
      <c r="C145" s="63">
        <v>200</v>
      </c>
      <c r="D145" s="63">
        <v>250</v>
      </c>
      <c r="E145" s="26">
        <v>6.64</v>
      </c>
      <c r="F145" s="26">
        <v>8.3000000000000007</v>
      </c>
      <c r="G145" s="34">
        <v>5.0999999999999996</v>
      </c>
      <c r="H145" s="34">
        <v>6.38</v>
      </c>
      <c r="I145" s="26">
        <v>17.86</v>
      </c>
      <c r="J145" s="26">
        <v>22.33</v>
      </c>
      <c r="K145" s="27">
        <v>167</v>
      </c>
      <c r="L145" s="27">
        <v>208.8</v>
      </c>
      <c r="M145" s="27">
        <v>0.23</v>
      </c>
      <c r="N145" s="27">
        <v>0.28799999999999998</v>
      </c>
      <c r="O145" s="27">
        <v>5.81</v>
      </c>
      <c r="P145" s="27">
        <v>7.2629999999999999</v>
      </c>
      <c r="Q145" s="27">
        <v>144</v>
      </c>
      <c r="R145" s="27">
        <v>180</v>
      </c>
      <c r="S145" s="27">
        <v>1.94</v>
      </c>
      <c r="T145" s="27">
        <v>2.4300000000000002</v>
      </c>
      <c r="U145" s="83" t="s">
        <v>93</v>
      </c>
      <c r="V145" s="5">
        <v>38.08</v>
      </c>
      <c r="W145" s="5">
        <v>47.5</v>
      </c>
      <c r="X145" s="5">
        <v>87.17</v>
      </c>
      <c r="Y145" s="5">
        <v>108.96</v>
      </c>
      <c r="Z145" s="5">
        <v>35.299999999999997</v>
      </c>
      <c r="AA145" s="13">
        <v>44.125</v>
      </c>
      <c r="AB145" s="5">
        <v>2.0299999999999998</v>
      </c>
      <c r="AC145" s="5">
        <v>2.5369999999999999</v>
      </c>
    </row>
    <row r="146" spans="1:29" ht="16.5" customHeight="1" x14ac:dyDescent="0.3">
      <c r="A146" s="8">
        <v>317</v>
      </c>
      <c r="B146" s="78" t="s">
        <v>88</v>
      </c>
      <c r="C146" s="63">
        <v>150</v>
      </c>
      <c r="D146" s="63">
        <v>150</v>
      </c>
      <c r="E146" s="26">
        <v>15.16</v>
      </c>
      <c r="F146" s="26">
        <v>15.16</v>
      </c>
      <c r="G146" s="26">
        <v>14.24</v>
      </c>
      <c r="H146" s="26">
        <v>14.24</v>
      </c>
      <c r="I146" s="26">
        <v>29.73</v>
      </c>
      <c r="J146" s="26">
        <v>29.73</v>
      </c>
      <c r="K146" s="27">
        <v>316.39999999999998</v>
      </c>
      <c r="L146" s="27">
        <v>316.39999999999998</v>
      </c>
      <c r="M146" s="27">
        <v>0.06</v>
      </c>
      <c r="N146" s="27">
        <v>0.06</v>
      </c>
      <c r="O146" s="27">
        <v>0</v>
      </c>
      <c r="P146" s="27">
        <v>0</v>
      </c>
      <c r="Q146" s="27">
        <v>20</v>
      </c>
      <c r="R146" s="27">
        <v>20</v>
      </c>
      <c r="S146" s="27">
        <v>0.5</v>
      </c>
      <c r="T146" s="27">
        <v>0.5</v>
      </c>
      <c r="U146" s="83" t="s">
        <v>88</v>
      </c>
      <c r="V146" s="5">
        <v>20.39</v>
      </c>
      <c r="W146" s="5">
        <v>20.39</v>
      </c>
      <c r="X146" s="5">
        <v>174.1</v>
      </c>
      <c r="Y146" s="5">
        <v>174.1</v>
      </c>
      <c r="Z146" s="5">
        <v>49.81</v>
      </c>
      <c r="AA146" s="13">
        <v>49.81</v>
      </c>
      <c r="AB146" s="5">
        <v>2.48</v>
      </c>
      <c r="AC146" s="5">
        <v>2.48</v>
      </c>
    </row>
    <row r="147" spans="1:29" ht="17.25" customHeight="1" x14ac:dyDescent="0.3">
      <c r="A147" s="8">
        <v>206</v>
      </c>
      <c r="B147" s="78" t="s">
        <v>42</v>
      </c>
      <c r="C147" s="63">
        <v>200</v>
      </c>
      <c r="D147" s="63">
        <v>200</v>
      </c>
      <c r="E147" s="26">
        <v>0.6</v>
      </c>
      <c r="F147" s="26">
        <v>0.6</v>
      </c>
      <c r="G147" s="26">
        <v>0</v>
      </c>
      <c r="H147" s="26">
        <v>0</v>
      </c>
      <c r="I147" s="26">
        <v>31.4</v>
      </c>
      <c r="J147" s="26">
        <v>31.4</v>
      </c>
      <c r="K147" s="27">
        <v>124</v>
      </c>
      <c r="L147" s="27">
        <v>124</v>
      </c>
      <c r="M147" s="27">
        <v>0</v>
      </c>
      <c r="N147" s="27">
        <v>0</v>
      </c>
      <c r="O147" s="27">
        <v>15.4</v>
      </c>
      <c r="P147" s="27">
        <v>15.4</v>
      </c>
      <c r="Q147" s="27">
        <v>0</v>
      </c>
      <c r="R147" s="27">
        <v>0</v>
      </c>
      <c r="S147" s="27">
        <v>0</v>
      </c>
      <c r="T147" s="27">
        <v>0</v>
      </c>
      <c r="U147" s="83" t="s">
        <v>42</v>
      </c>
      <c r="V147" s="5">
        <v>16</v>
      </c>
      <c r="W147" s="5">
        <v>16</v>
      </c>
      <c r="X147" s="5">
        <v>15</v>
      </c>
      <c r="Y147" s="5">
        <v>15</v>
      </c>
      <c r="Z147" s="5">
        <v>11</v>
      </c>
      <c r="AA147" s="13">
        <v>11</v>
      </c>
      <c r="AB147" s="5">
        <v>1.2</v>
      </c>
      <c r="AC147" s="5">
        <v>1.2</v>
      </c>
    </row>
    <row r="148" spans="1:29" ht="15" customHeight="1" x14ac:dyDescent="0.3">
      <c r="A148" s="8"/>
      <c r="B148" s="78" t="s">
        <v>29</v>
      </c>
      <c r="C148" s="63">
        <v>50</v>
      </c>
      <c r="D148" s="63">
        <v>50</v>
      </c>
      <c r="E148" s="26">
        <v>4.9000000000000004</v>
      </c>
      <c r="F148" s="26">
        <v>4.9000000000000004</v>
      </c>
      <c r="G148" s="26">
        <v>0.4</v>
      </c>
      <c r="H148" s="26">
        <v>0.4</v>
      </c>
      <c r="I148" s="26">
        <v>24.3</v>
      </c>
      <c r="J148" s="26">
        <v>24.3</v>
      </c>
      <c r="K148" s="27">
        <v>119</v>
      </c>
      <c r="L148" s="27">
        <v>119</v>
      </c>
      <c r="M148" s="27">
        <v>0.1</v>
      </c>
      <c r="N148" s="27">
        <v>0.1</v>
      </c>
      <c r="O148" s="27">
        <v>0</v>
      </c>
      <c r="P148" s="27">
        <v>0</v>
      </c>
      <c r="Q148" s="27">
        <v>0</v>
      </c>
      <c r="R148" s="27">
        <v>0</v>
      </c>
      <c r="S148" s="27">
        <v>0.64</v>
      </c>
      <c r="T148" s="27">
        <v>0.64</v>
      </c>
      <c r="U148" s="83" t="s">
        <v>29</v>
      </c>
      <c r="V148" s="5">
        <v>19.420000000000002</v>
      </c>
      <c r="W148" s="5">
        <v>19.420000000000002</v>
      </c>
      <c r="X148" s="5">
        <v>32.5</v>
      </c>
      <c r="Y148" s="5">
        <v>32.5</v>
      </c>
      <c r="Z148" s="5">
        <v>4.29</v>
      </c>
      <c r="AA148" s="13">
        <v>4.29</v>
      </c>
      <c r="AB148" s="5">
        <v>0.55000000000000004</v>
      </c>
      <c r="AC148" s="5">
        <v>0.55000000000000004</v>
      </c>
    </row>
    <row r="149" spans="1:29" ht="14.25" customHeight="1" x14ac:dyDescent="0.3">
      <c r="A149" s="8"/>
      <c r="B149" s="78" t="s">
        <v>43</v>
      </c>
      <c r="C149" s="63">
        <v>50</v>
      </c>
      <c r="D149" s="63">
        <v>70</v>
      </c>
      <c r="E149" s="26">
        <v>2.33</v>
      </c>
      <c r="F149" s="26">
        <v>3.262</v>
      </c>
      <c r="G149" s="26">
        <v>0.31</v>
      </c>
      <c r="H149" s="27">
        <v>0.43</v>
      </c>
      <c r="I149" s="26">
        <v>13.44</v>
      </c>
      <c r="J149" s="26">
        <v>18.815999999999999</v>
      </c>
      <c r="K149" s="27">
        <v>65.33</v>
      </c>
      <c r="L149" s="27">
        <v>91.46</v>
      </c>
      <c r="M149" s="27">
        <v>7.0000000000000007E-2</v>
      </c>
      <c r="N149" s="27">
        <v>9.8000000000000004E-2</v>
      </c>
      <c r="O149" s="27">
        <v>0</v>
      </c>
      <c r="P149" s="27">
        <v>0</v>
      </c>
      <c r="Q149" s="27">
        <v>0</v>
      </c>
      <c r="R149" s="27">
        <v>0</v>
      </c>
      <c r="S149" s="27">
        <v>0.6</v>
      </c>
      <c r="T149" s="27">
        <v>0.84</v>
      </c>
      <c r="U149" s="83" t="s">
        <v>43</v>
      </c>
      <c r="V149" s="5">
        <v>16</v>
      </c>
      <c r="W149" s="5">
        <v>22.4</v>
      </c>
      <c r="X149" s="5">
        <v>61.5</v>
      </c>
      <c r="Y149" s="5">
        <v>86.1</v>
      </c>
      <c r="Z149" s="5">
        <v>10</v>
      </c>
      <c r="AA149" s="13">
        <v>14</v>
      </c>
      <c r="AB149" s="5">
        <v>1.33</v>
      </c>
      <c r="AC149" s="5">
        <v>1.86</v>
      </c>
    </row>
    <row r="150" spans="1:29" s="1" customFormat="1" ht="13.5" customHeight="1" x14ac:dyDescent="0.3">
      <c r="A150" s="83"/>
      <c r="B150" s="78" t="s">
        <v>116</v>
      </c>
      <c r="C150" s="63">
        <v>100</v>
      </c>
      <c r="D150" s="63">
        <v>100</v>
      </c>
      <c r="E150" s="26">
        <v>1.5</v>
      </c>
      <c r="F150" s="26">
        <v>1.5</v>
      </c>
      <c r="G150" s="26">
        <v>0</v>
      </c>
      <c r="H150" s="27">
        <v>0</v>
      </c>
      <c r="I150" s="26">
        <v>21.8</v>
      </c>
      <c r="J150" s="26">
        <v>21.8</v>
      </c>
      <c r="K150" s="27">
        <v>95</v>
      </c>
      <c r="L150" s="27">
        <v>95</v>
      </c>
      <c r="M150" s="27">
        <v>0.04</v>
      </c>
      <c r="N150" s="27">
        <v>0.04</v>
      </c>
      <c r="O150" s="27">
        <v>10</v>
      </c>
      <c r="P150" s="27">
        <v>10</v>
      </c>
      <c r="Q150" s="27">
        <v>20</v>
      </c>
      <c r="R150" s="27">
        <v>20</v>
      </c>
      <c r="S150" s="27">
        <v>0.04</v>
      </c>
      <c r="T150" s="27">
        <v>0.04</v>
      </c>
      <c r="U150" s="83"/>
      <c r="V150" s="5">
        <v>12</v>
      </c>
      <c r="W150" s="5">
        <v>12</v>
      </c>
      <c r="X150" s="5">
        <v>28</v>
      </c>
      <c r="Y150" s="5">
        <v>28</v>
      </c>
      <c r="Z150" s="5">
        <v>40</v>
      </c>
      <c r="AA150" s="13">
        <v>40</v>
      </c>
      <c r="AB150" s="5">
        <v>0.6</v>
      </c>
      <c r="AC150" s="5">
        <v>0.6</v>
      </c>
    </row>
    <row r="151" spans="1:29" ht="12.75" customHeight="1" x14ac:dyDescent="0.3">
      <c r="A151" s="8"/>
      <c r="B151" s="72" t="s">
        <v>132</v>
      </c>
      <c r="C151" s="63"/>
      <c r="D151" s="63"/>
      <c r="E151" s="30">
        <f>SUM(E144:E150)</f>
        <v>32.729999999999997</v>
      </c>
      <c r="F151" s="30">
        <f t="shared" ref="F151:T151" si="92">SUM(F144:F150)</f>
        <v>35.322000000000003</v>
      </c>
      <c r="G151" s="30">
        <f t="shared" si="92"/>
        <v>26.13</v>
      </c>
      <c r="H151" s="30">
        <f t="shared" si="92"/>
        <v>27.53</v>
      </c>
      <c r="I151" s="30">
        <f t="shared" si="92"/>
        <v>146.91</v>
      </c>
      <c r="J151" s="30">
        <f t="shared" si="92"/>
        <v>156.756</v>
      </c>
      <c r="K151" s="30">
        <f t="shared" si="92"/>
        <v>982.73</v>
      </c>
      <c r="L151" s="30">
        <f t="shared" si="92"/>
        <v>1050.6600000000001</v>
      </c>
      <c r="M151" s="30">
        <f t="shared" si="92"/>
        <v>0.52</v>
      </c>
      <c r="N151" s="30">
        <f t="shared" si="92"/>
        <v>0.60599999999999998</v>
      </c>
      <c r="O151" s="30">
        <f t="shared" si="92"/>
        <v>40.71</v>
      </c>
      <c r="P151" s="30">
        <f t="shared" si="92"/>
        <v>42.162999999999997</v>
      </c>
      <c r="Q151" s="30">
        <f t="shared" si="92"/>
        <v>2186</v>
      </c>
      <c r="R151" s="30">
        <f t="shared" si="92"/>
        <v>2222</v>
      </c>
      <c r="S151" s="30">
        <f t="shared" si="92"/>
        <v>6.4599999999999991</v>
      </c>
      <c r="T151" s="30">
        <f t="shared" si="92"/>
        <v>7.1899999999999995</v>
      </c>
      <c r="U151" s="82" t="s">
        <v>45</v>
      </c>
      <c r="V151" s="30">
        <f t="shared" ref="V151" si="93">SUM(V144:V150)</f>
        <v>158.88999999999999</v>
      </c>
      <c r="W151" s="30">
        <f t="shared" ref="W151" si="94">SUM(W144:W150)</f>
        <v>174.71</v>
      </c>
      <c r="X151" s="30">
        <f t="shared" ref="X151" si="95">SUM(X144:X150)</f>
        <v>428.47</v>
      </c>
      <c r="Y151" s="30">
        <f t="shared" ref="Y151" si="96">SUM(Y144:Y150)</f>
        <v>474.86</v>
      </c>
      <c r="Z151" s="30">
        <f t="shared" ref="Z151" si="97">SUM(Z144:Z150)</f>
        <v>172.4</v>
      </c>
      <c r="AA151" s="30">
        <f t="shared" ref="AA151" si="98">SUM(AA144:AA150)</f>
        <v>185.22499999999999</v>
      </c>
      <c r="AB151" s="30">
        <f t="shared" ref="AB151" si="99">SUM(AB144:AB150)</f>
        <v>9.52</v>
      </c>
      <c r="AC151" s="30">
        <f t="shared" ref="AC151" si="100">SUM(AC144:AC150)</f>
        <v>10.556999999999999</v>
      </c>
    </row>
    <row r="152" spans="1:29" ht="22.8" x14ac:dyDescent="0.3">
      <c r="A152" s="8"/>
      <c r="B152" s="72" t="s">
        <v>133</v>
      </c>
      <c r="C152" s="30"/>
      <c r="D152" s="30"/>
      <c r="E152" s="32">
        <f>E151+E142</f>
        <v>40.97</v>
      </c>
      <c r="F152" s="32">
        <f t="shared" ref="F152:T152" si="101">F151+F142</f>
        <v>46.502000000000002</v>
      </c>
      <c r="G152" s="32">
        <f t="shared" si="101"/>
        <v>32.9</v>
      </c>
      <c r="H152" s="32">
        <f t="shared" si="101"/>
        <v>34.54</v>
      </c>
      <c r="I152" s="32">
        <f t="shared" si="101"/>
        <v>192.39</v>
      </c>
      <c r="J152" s="32">
        <f t="shared" si="101"/>
        <v>216.816</v>
      </c>
      <c r="K152" s="32">
        <f t="shared" si="101"/>
        <v>1216.33</v>
      </c>
      <c r="L152" s="32">
        <f t="shared" si="101"/>
        <v>1355.66</v>
      </c>
      <c r="M152" s="32">
        <f t="shared" si="101"/>
        <v>0.73799999999999999</v>
      </c>
      <c r="N152" s="32">
        <f t="shared" si="101"/>
        <v>0.88400000000000001</v>
      </c>
      <c r="O152" s="32">
        <f t="shared" si="101"/>
        <v>41.548000000000002</v>
      </c>
      <c r="P152" s="32">
        <f t="shared" si="101"/>
        <v>43.000999999999998</v>
      </c>
      <c r="Q152" s="32">
        <f t="shared" si="101"/>
        <v>2223</v>
      </c>
      <c r="R152" s="32">
        <f t="shared" si="101"/>
        <v>2259</v>
      </c>
      <c r="S152" s="32">
        <f t="shared" si="101"/>
        <v>6.9939999999999989</v>
      </c>
      <c r="T152" s="32">
        <f t="shared" si="101"/>
        <v>8.11</v>
      </c>
      <c r="U152" s="85" t="s">
        <v>46</v>
      </c>
      <c r="V152" s="32">
        <f t="shared" ref="V152" si="102">V151+V142</f>
        <v>266.33999999999997</v>
      </c>
      <c r="W152" s="32">
        <f t="shared" ref="W152" si="103">W151+W142</f>
        <v>293.81</v>
      </c>
      <c r="X152" s="32">
        <f t="shared" ref="X152" si="104">X151+X142</f>
        <v>577.27</v>
      </c>
      <c r="Y152" s="32">
        <f t="shared" ref="Y152" si="105">Y151+Y142</f>
        <v>643.16</v>
      </c>
      <c r="Z152" s="32">
        <f t="shared" ref="Z152" si="106">Z151+Z142</f>
        <v>193.47399999999999</v>
      </c>
      <c r="AA152" s="32">
        <f t="shared" ref="AA152" si="107">AA151+AA142</f>
        <v>208.86799999999999</v>
      </c>
      <c r="AB152" s="32">
        <f t="shared" ref="AB152" si="108">AB151+AB142</f>
        <v>11.09</v>
      </c>
      <c r="AC152" s="32">
        <f t="shared" ref="AC152" si="109">AC151+AC142</f>
        <v>12.456999999999999</v>
      </c>
    </row>
    <row r="153" spans="1:29" ht="19.5" customHeight="1" x14ac:dyDescent="0.3">
      <c r="A153" s="133" t="s">
        <v>2</v>
      </c>
      <c r="B153" s="131" t="s">
        <v>3</v>
      </c>
      <c r="C153" s="127" t="s">
        <v>4</v>
      </c>
      <c r="D153" s="128"/>
      <c r="E153" s="139" t="s">
        <v>5</v>
      </c>
      <c r="F153" s="140"/>
      <c r="G153" s="140"/>
      <c r="H153" s="140"/>
      <c r="I153" s="140"/>
      <c r="J153" s="141"/>
      <c r="K153" s="127" t="s">
        <v>6</v>
      </c>
      <c r="L153" s="128"/>
      <c r="M153" s="142" t="s">
        <v>7</v>
      </c>
      <c r="N153" s="143"/>
      <c r="O153" s="143"/>
      <c r="P153" s="143"/>
      <c r="Q153" s="143"/>
      <c r="R153" s="143"/>
      <c r="S153" s="143"/>
      <c r="T153" s="144"/>
      <c r="U153" s="80"/>
      <c r="V153" s="142" t="s">
        <v>8</v>
      </c>
      <c r="W153" s="145"/>
      <c r="X153" s="145"/>
      <c r="Y153" s="145"/>
      <c r="Z153" s="145"/>
      <c r="AA153" s="145"/>
      <c r="AB153" s="145"/>
      <c r="AC153" s="145"/>
    </row>
    <row r="154" spans="1:29" ht="14.25" customHeight="1" x14ac:dyDescent="0.3">
      <c r="A154" s="135"/>
      <c r="B154" s="132"/>
      <c r="C154" s="129"/>
      <c r="D154" s="130"/>
      <c r="E154" s="70" t="s">
        <v>9</v>
      </c>
      <c r="F154" s="72"/>
      <c r="G154" s="70" t="s">
        <v>10</v>
      </c>
      <c r="H154" s="72"/>
      <c r="I154" s="73" t="s">
        <v>11</v>
      </c>
      <c r="J154" s="74"/>
      <c r="K154" s="129"/>
      <c r="L154" s="130"/>
      <c r="M154" s="33" t="s">
        <v>12</v>
      </c>
      <c r="N154" s="33" t="s">
        <v>12</v>
      </c>
      <c r="O154" s="33" t="s">
        <v>13</v>
      </c>
      <c r="P154" s="33" t="s">
        <v>13</v>
      </c>
      <c r="Q154" s="33" t="s">
        <v>14</v>
      </c>
      <c r="R154" s="33" t="s">
        <v>14</v>
      </c>
      <c r="S154" s="33" t="s">
        <v>15</v>
      </c>
      <c r="T154" s="33" t="s">
        <v>15</v>
      </c>
      <c r="U154" s="3"/>
      <c r="V154" s="3" t="s">
        <v>16</v>
      </c>
      <c r="W154" s="3" t="s">
        <v>16</v>
      </c>
      <c r="X154" s="3" t="s">
        <v>17</v>
      </c>
      <c r="Y154" s="3" t="s">
        <v>17</v>
      </c>
      <c r="Z154" s="3" t="s">
        <v>18</v>
      </c>
      <c r="AA154" s="3" t="s">
        <v>18</v>
      </c>
      <c r="AB154" s="3" t="s">
        <v>19</v>
      </c>
      <c r="AC154" s="3" t="s">
        <v>19</v>
      </c>
    </row>
    <row r="155" spans="1:29" ht="23.25" customHeight="1" x14ac:dyDescent="0.3">
      <c r="A155" s="135"/>
      <c r="B155" s="64"/>
      <c r="C155" s="26" t="s">
        <v>20</v>
      </c>
      <c r="D155" s="26" t="s">
        <v>21</v>
      </c>
      <c r="E155" s="26" t="s">
        <v>22</v>
      </c>
      <c r="F155" s="26" t="s">
        <v>21</v>
      </c>
      <c r="G155" s="26" t="s">
        <v>23</v>
      </c>
      <c r="H155" s="26" t="s">
        <v>21</v>
      </c>
      <c r="I155" s="26" t="s">
        <v>24</v>
      </c>
      <c r="J155" s="26" t="s">
        <v>21</v>
      </c>
      <c r="K155" s="26" t="s">
        <v>24</v>
      </c>
      <c r="L155" s="26" t="s">
        <v>21</v>
      </c>
      <c r="M155" s="26" t="s">
        <v>20</v>
      </c>
      <c r="N155" s="26" t="s">
        <v>21</v>
      </c>
      <c r="O155" s="26" t="s">
        <v>20</v>
      </c>
      <c r="P155" s="26" t="s">
        <v>21</v>
      </c>
      <c r="Q155" s="26" t="s">
        <v>20</v>
      </c>
      <c r="R155" s="26" t="s">
        <v>21</v>
      </c>
      <c r="S155" s="26" t="s">
        <v>20</v>
      </c>
      <c r="T155" s="26" t="s">
        <v>21</v>
      </c>
      <c r="U155" s="82" t="s">
        <v>25</v>
      </c>
      <c r="V155" s="4" t="s">
        <v>20</v>
      </c>
      <c r="W155" s="4" t="s">
        <v>21</v>
      </c>
      <c r="X155" s="4" t="s">
        <v>20</v>
      </c>
      <c r="Y155" s="4" t="s">
        <v>21</v>
      </c>
      <c r="Z155" s="4" t="s">
        <v>20</v>
      </c>
      <c r="AA155" s="4" t="s">
        <v>21</v>
      </c>
      <c r="AB155" s="4" t="s">
        <v>20</v>
      </c>
      <c r="AC155" s="4" t="s">
        <v>21</v>
      </c>
    </row>
    <row r="156" spans="1:29" ht="18.75" customHeight="1" x14ac:dyDescent="0.3">
      <c r="A156" s="117"/>
      <c r="B156" s="63" t="s">
        <v>125</v>
      </c>
      <c r="C156" s="64"/>
      <c r="D156" s="64"/>
      <c r="E156" s="64"/>
      <c r="F156" s="64"/>
      <c r="G156" s="64"/>
      <c r="H156" s="64"/>
      <c r="I156" s="27"/>
      <c r="J156" s="27"/>
      <c r="K156" s="27"/>
      <c r="L156" s="27"/>
      <c r="M156" s="33"/>
      <c r="N156" s="33"/>
      <c r="O156" s="33"/>
      <c r="P156" s="33"/>
      <c r="Q156" s="33"/>
      <c r="R156" s="33"/>
      <c r="S156" s="33"/>
      <c r="T156" s="3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1" customFormat="1" ht="22.5" customHeight="1" x14ac:dyDescent="0.3">
      <c r="A157" s="118">
        <v>390</v>
      </c>
      <c r="B157" s="78" t="s">
        <v>26</v>
      </c>
      <c r="C157" s="63" t="s">
        <v>136</v>
      </c>
      <c r="D157" s="63" t="s">
        <v>138</v>
      </c>
      <c r="E157" s="26">
        <v>5.2430000000000003</v>
      </c>
      <c r="F157" s="26">
        <v>5.2430000000000003</v>
      </c>
      <c r="G157" s="26">
        <v>5.73</v>
      </c>
      <c r="H157" s="26">
        <v>5.73</v>
      </c>
      <c r="I157" s="26">
        <v>27.84</v>
      </c>
      <c r="J157" s="26">
        <v>27.84</v>
      </c>
      <c r="K157" s="27">
        <v>183.9</v>
      </c>
      <c r="L157" s="27">
        <v>183.9</v>
      </c>
      <c r="M157" s="27">
        <v>0.158</v>
      </c>
      <c r="N157" s="27">
        <v>0.158</v>
      </c>
      <c r="O157" s="27">
        <v>0.81799999999999995</v>
      </c>
      <c r="P157" s="27">
        <v>0.81799999999999995</v>
      </c>
      <c r="Q157" s="27">
        <v>37</v>
      </c>
      <c r="R157" s="27">
        <v>37</v>
      </c>
      <c r="S157" s="27">
        <v>0.15</v>
      </c>
      <c r="T157" s="27">
        <v>0.15</v>
      </c>
      <c r="U157" s="83" t="s">
        <v>28</v>
      </c>
      <c r="V157" s="5">
        <v>84.6</v>
      </c>
      <c r="W157" s="5">
        <v>84.6</v>
      </c>
      <c r="X157" s="5">
        <v>127.7</v>
      </c>
      <c r="Y157" s="5">
        <v>127.7</v>
      </c>
      <c r="Z157" s="5">
        <v>20.5</v>
      </c>
      <c r="AA157" s="13">
        <v>20.5</v>
      </c>
      <c r="AB157" s="5">
        <v>1.03</v>
      </c>
      <c r="AC157" s="5">
        <v>1.03</v>
      </c>
    </row>
    <row r="158" spans="1:29" x14ac:dyDescent="0.3">
      <c r="A158" s="9"/>
      <c r="B158" s="66" t="s">
        <v>29</v>
      </c>
      <c r="C158" s="65">
        <v>50</v>
      </c>
      <c r="D158" s="65">
        <v>60</v>
      </c>
      <c r="E158" s="28">
        <v>2.94</v>
      </c>
      <c r="F158" s="28">
        <v>5.88</v>
      </c>
      <c r="G158" s="28">
        <v>0.24</v>
      </c>
      <c r="H158" s="29">
        <v>0.48</v>
      </c>
      <c r="I158" s="28">
        <v>14.58</v>
      </c>
      <c r="J158" s="28">
        <v>29.16</v>
      </c>
      <c r="K158" s="29">
        <v>71.400000000000006</v>
      </c>
      <c r="L158" s="29">
        <v>142.80000000000001</v>
      </c>
      <c r="M158" s="29">
        <v>0.06</v>
      </c>
      <c r="N158" s="29">
        <v>0.12</v>
      </c>
      <c r="O158" s="29">
        <v>0</v>
      </c>
      <c r="P158" s="29">
        <v>0</v>
      </c>
      <c r="Q158" s="29">
        <v>0</v>
      </c>
      <c r="R158" s="29">
        <v>0</v>
      </c>
      <c r="S158" s="29">
        <v>0.38400000000000001</v>
      </c>
      <c r="T158" s="29">
        <v>0.77</v>
      </c>
      <c r="U158" s="81" t="s">
        <v>29</v>
      </c>
      <c r="V158" s="11">
        <v>11.65</v>
      </c>
      <c r="W158" s="11">
        <v>23.3</v>
      </c>
      <c r="X158" s="11">
        <v>19.5</v>
      </c>
      <c r="Y158" s="11">
        <v>39</v>
      </c>
      <c r="Z158" s="11">
        <v>2.5739999999999998</v>
      </c>
      <c r="AA158" s="12">
        <v>5.1429999999999998</v>
      </c>
      <c r="AB158" s="11">
        <v>0.33</v>
      </c>
      <c r="AC158" s="11">
        <v>0.66</v>
      </c>
    </row>
    <row r="159" spans="1:29" ht="17.25" customHeight="1" x14ac:dyDescent="0.3">
      <c r="A159" s="8"/>
      <c r="B159" s="78" t="s">
        <v>30</v>
      </c>
      <c r="C159" s="63">
        <v>10</v>
      </c>
      <c r="D159" s="63">
        <v>10</v>
      </c>
      <c r="E159" s="26">
        <v>0.02</v>
      </c>
      <c r="F159" s="26">
        <v>0.02</v>
      </c>
      <c r="G159" s="26">
        <v>7.2</v>
      </c>
      <c r="H159" s="27">
        <v>7.2</v>
      </c>
      <c r="I159" s="26">
        <v>0.09</v>
      </c>
      <c r="J159" s="26">
        <v>0.09</v>
      </c>
      <c r="K159" s="27">
        <v>66</v>
      </c>
      <c r="L159" s="27">
        <v>66</v>
      </c>
      <c r="M159" s="27">
        <v>0</v>
      </c>
      <c r="N159" s="27">
        <v>0</v>
      </c>
      <c r="O159" s="27">
        <v>0</v>
      </c>
      <c r="P159" s="27">
        <v>0</v>
      </c>
      <c r="Q159" s="27">
        <v>45</v>
      </c>
      <c r="R159" s="27">
        <v>45</v>
      </c>
      <c r="S159" s="27">
        <v>0.1</v>
      </c>
      <c r="T159" s="27">
        <v>0.1</v>
      </c>
      <c r="U159" s="83" t="s">
        <v>30</v>
      </c>
      <c r="V159" s="5">
        <v>2</v>
      </c>
      <c r="W159" s="5">
        <v>2</v>
      </c>
      <c r="X159" s="5">
        <v>3</v>
      </c>
      <c r="Y159" s="5">
        <v>3</v>
      </c>
      <c r="Z159" s="5">
        <v>0.05</v>
      </c>
      <c r="AA159" s="13">
        <v>0.05</v>
      </c>
      <c r="AB159" s="5">
        <v>0.02</v>
      </c>
      <c r="AC159" s="5">
        <v>0.02</v>
      </c>
    </row>
    <row r="160" spans="1:29" ht="17.25" customHeight="1" x14ac:dyDescent="0.3">
      <c r="A160" s="8"/>
      <c r="B160" s="78" t="s">
        <v>63</v>
      </c>
      <c r="C160" s="63" t="s">
        <v>53</v>
      </c>
      <c r="D160" s="63" t="s">
        <v>53</v>
      </c>
      <c r="E160" s="26">
        <v>0.2</v>
      </c>
      <c r="F160" s="26">
        <v>0.2</v>
      </c>
      <c r="G160" s="26">
        <v>0</v>
      </c>
      <c r="H160" s="27">
        <v>0</v>
      </c>
      <c r="I160" s="26">
        <v>15</v>
      </c>
      <c r="J160" s="26">
        <v>15</v>
      </c>
      <c r="K160" s="27">
        <v>60</v>
      </c>
      <c r="L160" s="27">
        <v>60</v>
      </c>
      <c r="M160" s="27">
        <v>0</v>
      </c>
      <c r="N160" s="27">
        <v>0</v>
      </c>
      <c r="O160" s="27">
        <v>0.02</v>
      </c>
      <c r="P160" s="27">
        <v>0.02</v>
      </c>
      <c r="Q160" s="27">
        <v>0</v>
      </c>
      <c r="R160" s="27">
        <v>0</v>
      </c>
      <c r="S160" s="27">
        <v>0</v>
      </c>
      <c r="T160" s="27">
        <v>0</v>
      </c>
      <c r="U160" s="83" t="s">
        <v>63</v>
      </c>
      <c r="V160" s="5">
        <v>11.2</v>
      </c>
      <c r="W160" s="5">
        <v>11.2</v>
      </c>
      <c r="X160" s="5">
        <v>1.6</v>
      </c>
      <c r="Y160" s="5">
        <v>1.6</v>
      </c>
      <c r="Z160" s="5">
        <v>1</v>
      </c>
      <c r="AA160" s="13">
        <v>1</v>
      </c>
      <c r="AB160" s="5">
        <v>0.21</v>
      </c>
      <c r="AC160" s="5">
        <v>0.21</v>
      </c>
    </row>
    <row r="161" spans="1:35" ht="15.75" customHeight="1" x14ac:dyDescent="0.3">
      <c r="A161" s="8"/>
      <c r="B161" s="63" t="s">
        <v>54</v>
      </c>
      <c r="C161" s="63"/>
      <c r="D161" s="63"/>
      <c r="E161" s="30">
        <f>SUM(E157:E160)</f>
        <v>8.4029999999999987</v>
      </c>
      <c r="F161" s="30">
        <f t="shared" ref="F161:T161" si="110">SUM(F157:F160)</f>
        <v>11.343</v>
      </c>
      <c r="G161" s="30">
        <f t="shared" si="110"/>
        <v>13.170000000000002</v>
      </c>
      <c r="H161" s="30">
        <f t="shared" si="110"/>
        <v>13.41</v>
      </c>
      <c r="I161" s="30">
        <f t="shared" si="110"/>
        <v>57.510000000000005</v>
      </c>
      <c r="J161" s="30">
        <f t="shared" si="110"/>
        <v>72.09</v>
      </c>
      <c r="K161" s="30">
        <f t="shared" si="110"/>
        <v>381.3</v>
      </c>
      <c r="L161" s="30">
        <f t="shared" si="110"/>
        <v>452.70000000000005</v>
      </c>
      <c r="M161" s="30">
        <f t="shared" si="110"/>
        <v>0.218</v>
      </c>
      <c r="N161" s="30">
        <f t="shared" si="110"/>
        <v>0.27800000000000002</v>
      </c>
      <c r="O161" s="30">
        <f t="shared" si="110"/>
        <v>0.83799999999999997</v>
      </c>
      <c r="P161" s="30">
        <f t="shared" si="110"/>
        <v>0.83799999999999997</v>
      </c>
      <c r="Q161" s="30">
        <f t="shared" si="110"/>
        <v>82</v>
      </c>
      <c r="R161" s="30">
        <f t="shared" si="110"/>
        <v>82</v>
      </c>
      <c r="S161" s="30">
        <f t="shared" si="110"/>
        <v>0.63400000000000001</v>
      </c>
      <c r="T161" s="30">
        <f t="shared" si="110"/>
        <v>1.02</v>
      </c>
      <c r="U161" s="82" t="s">
        <v>45</v>
      </c>
      <c r="V161" s="30">
        <f t="shared" ref="V161" si="111">SUM(V157:V160)</f>
        <v>109.45</v>
      </c>
      <c r="W161" s="30">
        <f t="shared" ref="W161" si="112">SUM(W157:W160)</f>
        <v>121.1</v>
      </c>
      <c r="X161" s="30">
        <f t="shared" ref="X161" si="113">SUM(X157:X160)</f>
        <v>151.79999999999998</v>
      </c>
      <c r="Y161" s="30">
        <f t="shared" ref="Y161" si="114">SUM(Y157:Y160)</f>
        <v>171.29999999999998</v>
      </c>
      <c r="Z161" s="30">
        <f t="shared" ref="Z161" si="115">SUM(Z157:Z160)</f>
        <v>24.123999999999999</v>
      </c>
      <c r="AA161" s="30">
        <f t="shared" ref="AA161" si="116">SUM(AA157:AA160)</f>
        <v>26.693000000000001</v>
      </c>
      <c r="AB161" s="30">
        <f t="shared" ref="AB161" si="117">SUM(AB157:AB160)</f>
        <v>1.59</v>
      </c>
      <c r="AC161" s="30">
        <f t="shared" ref="AC161" si="118">SUM(AC157:AC160)</f>
        <v>1.92</v>
      </c>
    </row>
    <row r="162" spans="1:35" ht="15.75" customHeight="1" x14ac:dyDescent="0.3">
      <c r="A162" s="8"/>
      <c r="B162" s="63" t="s">
        <v>64</v>
      </c>
      <c r="C162" s="63"/>
      <c r="D162" s="63"/>
      <c r="E162" s="30"/>
      <c r="F162" s="30"/>
      <c r="G162" s="30"/>
      <c r="H162" s="30"/>
      <c r="I162" s="30"/>
      <c r="J162" s="30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8"/>
      <c r="V162" s="5"/>
      <c r="W162" s="5"/>
      <c r="X162" s="5"/>
      <c r="Y162" s="5"/>
      <c r="Z162" s="5"/>
      <c r="AA162" s="13"/>
      <c r="AB162" s="5"/>
      <c r="AC162" s="5"/>
    </row>
    <row r="163" spans="1:35" x14ac:dyDescent="0.3">
      <c r="A163" s="8">
        <v>92</v>
      </c>
      <c r="B163" s="78" t="s">
        <v>112</v>
      </c>
      <c r="C163" s="63">
        <v>100</v>
      </c>
      <c r="D163" s="63">
        <v>100</v>
      </c>
      <c r="E163" s="26">
        <v>1.3</v>
      </c>
      <c r="F163" s="26">
        <v>1.3</v>
      </c>
      <c r="G163" s="26">
        <v>6.98</v>
      </c>
      <c r="H163" s="26">
        <v>6.98</v>
      </c>
      <c r="I163" s="26">
        <v>12.73</v>
      </c>
      <c r="J163" s="26">
        <v>12.73</v>
      </c>
      <c r="K163" s="27">
        <v>109</v>
      </c>
      <c r="L163" s="27">
        <v>109</v>
      </c>
      <c r="M163" s="27">
        <v>0.02</v>
      </c>
      <c r="N163" s="27">
        <v>0.02</v>
      </c>
      <c r="O163" s="27">
        <v>21.26</v>
      </c>
      <c r="P163" s="27">
        <v>21.26</v>
      </c>
      <c r="Q163" s="27">
        <v>92</v>
      </c>
      <c r="R163" s="27">
        <v>92</v>
      </c>
      <c r="S163" s="27">
        <v>2.3199999999999998</v>
      </c>
      <c r="T163" s="27">
        <v>2.3199999999999998</v>
      </c>
      <c r="U163" s="83" t="s">
        <v>65</v>
      </c>
      <c r="V163" s="5">
        <v>21.26</v>
      </c>
      <c r="W163" s="5">
        <v>21.26</v>
      </c>
      <c r="X163" s="5">
        <v>30.7</v>
      </c>
      <c r="Y163" s="5">
        <v>30.7</v>
      </c>
      <c r="Z163" s="5">
        <v>38.64</v>
      </c>
      <c r="AA163" s="13">
        <v>38.64</v>
      </c>
      <c r="AB163" s="5">
        <v>0.56999999999999995</v>
      </c>
      <c r="AC163" s="5">
        <v>0.56999999999999995</v>
      </c>
    </row>
    <row r="164" spans="1:35" ht="13.5" customHeight="1" x14ac:dyDescent="0.3">
      <c r="A164" s="8">
        <v>943</v>
      </c>
      <c r="B164" s="78" t="s">
        <v>36</v>
      </c>
      <c r="C164" s="63" t="s">
        <v>37</v>
      </c>
      <c r="D164" s="63" t="s">
        <v>38</v>
      </c>
      <c r="E164" s="26">
        <v>2.29</v>
      </c>
      <c r="F164" s="26">
        <v>2.79</v>
      </c>
      <c r="G164" s="26">
        <v>7.34</v>
      </c>
      <c r="H164" s="26">
        <v>8.93</v>
      </c>
      <c r="I164" s="26">
        <v>16.399999999999999</v>
      </c>
      <c r="J164" s="26">
        <v>20.3</v>
      </c>
      <c r="K164" s="27">
        <v>129.69999999999999</v>
      </c>
      <c r="L164" s="27">
        <v>159</v>
      </c>
      <c r="M164" s="27">
        <v>3.2000000000000001E-2</v>
      </c>
      <c r="N164" s="27">
        <v>0.04</v>
      </c>
      <c r="O164" s="27">
        <v>1.66</v>
      </c>
      <c r="P164" s="27">
        <v>2.06</v>
      </c>
      <c r="Q164" s="27">
        <v>144</v>
      </c>
      <c r="R164" s="27">
        <v>180</v>
      </c>
      <c r="S164" s="27">
        <v>0</v>
      </c>
      <c r="T164" s="27">
        <v>0</v>
      </c>
      <c r="U164" s="83" t="s">
        <v>39</v>
      </c>
      <c r="V164" s="5">
        <v>41.06</v>
      </c>
      <c r="W164" s="5">
        <v>59.2</v>
      </c>
      <c r="X164" s="5">
        <v>183.8</v>
      </c>
      <c r="Y164" s="5">
        <v>228</v>
      </c>
      <c r="Z164" s="5">
        <v>18</v>
      </c>
      <c r="AA164" s="13">
        <v>22.5</v>
      </c>
      <c r="AB164" s="5">
        <v>0.4</v>
      </c>
      <c r="AC164" s="5">
        <v>0.5</v>
      </c>
    </row>
    <row r="165" spans="1:35" ht="15.75" customHeight="1" x14ac:dyDescent="0.3">
      <c r="A165" s="8">
        <v>688</v>
      </c>
      <c r="B165" s="78" t="s">
        <v>40</v>
      </c>
      <c r="C165" s="77" t="s">
        <v>27</v>
      </c>
      <c r="D165" s="77" t="s">
        <v>27</v>
      </c>
      <c r="E165" s="64">
        <v>6.75</v>
      </c>
      <c r="F165" s="64">
        <v>6.75</v>
      </c>
      <c r="G165" s="64">
        <v>9.23</v>
      </c>
      <c r="H165" s="64">
        <v>9.23</v>
      </c>
      <c r="I165" s="27">
        <v>57.75</v>
      </c>
      <c r="J165" s="27">
        <v>57.75</v>
      </c>
      <c r="K165" s="27">
        <v>202.5</v>
      </c>
      <c r="L165" s="27">
        <v>202.5</v>
      </c>
      <c r="M165" s="27">
        <v>0.09</v>
      </c>
      <c r="N165" s="27">
        <v>0.09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83" t="s">
        <v>40</v>
      </c>
      <c r="V165" s="5">
        <v>12</v>
      </c>
      <c r="W165" s="5">
        <v>12</v>
      </c>
      <c r="X165" s="5">
        <v>47.18</v>
      </c>
      <c r="Y165" s="5">
        <v>47.18</v>
      </c>
      <c r="Z165" s="5">
        <v>7.5</v>
      </c>
      <c r="AA165" s="13">
        <v>7.5</v>
      </c>
      <c r="AB165" s="5">
        <v>0.75</v>
      </c>
      <c r="AC165" s="5">
        <v>0.75</v>
      </c>
    </row>
    <row r="166" spans="1:35" s="1" customFormat="1" ht="15.75" customHeight="1" x14ac:dyDescent="0.3">
      <c r="A166" s="83">
        <v>187</v>
      </c>
      <c r="B166" s="78" t="s">
        <v>69</v>
      </c>
      <c r="C166" s="63">
        <v>90</v>
      </c>
      <c r="D166" s="63">
        <v>90</v>
      </c>
      <c r="E166" s="26">
        <v>13.1</v>
      </c>
      <c r="F166" s="26">
        <v>13.1</v>
      </c>
      <c r="G166" s="26">
        <v>17.3</v>
      </c>
      <c r="H166" s="26">
        <v>17.3</v>
      </c>
      <c r="I166" s="26">
        <v>0.6</v>
      </c>
      <c r="J166" s="26">
        <v>0.6</v>
      </c>
      <c r="K166" s="27">
        <v>214</v>
      </c>
      <c r="L166" s="27">
        <v>214</v>
      </c>
      <c r="M166" s="27">
        <v>0.09</v>
      </c>
      <c r="N166" s="27">
        <v>0.09</v>
      </c>
      <c r="O166" s="27">
        <v>0</v>
      </c>
      <c r="P166" s="27">
        <v>0</v>
      </c>
      <c r="Q166" s="27">
        <v>35</v>
      </c>
      <c r="R166" s="27">
        <v>35</v>
      </c>
      <c r="S166" s="27">
        <v>0</v>
      </c>
      <c r="T166" s="27">
        <v>0</v>
      </c>
      <c r="U166" s="83" t="s">
        <v>69</v>
      </c>
      <c r="V166" s="5">
        <v>19.5</v>
      </c>
      <c r="W166" s="5">
        <v>19.5</v>
      </c>
      <c r="X166" s="5">
        <v>71.5</v>
      </c>
      <c r="Y166" s="5">
        <v>71.5</v>
      </c>
      <c r="Z166" s="5">
        <v>10</v>
      </c>
      <c r="AA166" s="13">
        <v>10</v>
      </c>
      <c r="AB166" s="5">
        <v>0.71</v>
      </c>
      <c r="AC166" s="5">
        <v>0.71</v>
      </c>
    </row>
    <row r="167" spans="1:35" s="1" customFormat="1" x14ac:dyDescent="0.3">
      <c r="A167" s="83">
        <v>637</v>
      </c>
      <c r="B167" s="78" t="s">
        <v>119</v>
      </c>
      <c r="C167" s="63">
        <v>200</v>
      </c>
      <c r="D167" s="63">
        <v>200</v>
      </c>
      <c r="E167" s="26">
        <v>13.1</v>
      </c>
      <c r="F167" s="26">
        <v>13.1</v>
      </c>
      <c r="G167" s="26">
        <v>17.3</v>
      </c>
      <c r="H167" s="26">
        <v>17.3</v>
      </c>
      <c r="I167" s="26">
        <v>0.6</v>
      </c>
      <c r="J167" s="26">
        <v>0.6</v>
      </c>
      <c r="K167" s="27">
        <v>214</v>
      </c>
      <c r="L167" s="27">
        <v>214</v>
      </c>
      <c r="M167" s="27">
        <v>0.09</v>
      </c>
      <c r="N167" s="27">
        <v>0.09</v>
      </c>
      <c r="O167" s="27">
        <v>0</v>
      </c>
      <c r="P167" s="27">
        <v>0</v>
      </c>
      <c r="Q167" s="27">
        <v>40</v>
      </c>
      <c r="R167" s="27">
        <v>40</v>
      </c>
      <c r="S167" s="27">
        <v>0</v>
      </c>
      <c r="T167" s="27">
        <v>0</v>
      </c>
      <c r="U167" s="83" t="s">
        <v>69</v>
      </c>
      <c r="V167" s="5">
        <v>19.5</v>
      </c>
      <c r="W167" s="5">
        <v>19.5</v>
      </c>
      <c r="X167" s="5">
        <v>71.5</v>
      </c>
      <c r="Y167" s="5">
        <v>71.5</v>
      </c>
      <c r="Z167" s="5">
        <v>10</v>
      </c>
      <c r="AA167" s="13">
        <v>10</v>
      </c>
      <c r="AB167" s="5">
        <v>0.71</v>
      </c>
      <c r="AC167" s="5">
        <v>0.71</v>
      </c>
      <c r="AD167" s="119"/>
      <c r="AE167" s="119"/>
      <c r="AF167" s="119"/>
      <c r="AG167" s="119"/>
      <c r="AH167" s="119"/>
      <c r="AI167" s="119"/>
    </row>
    <row r="168" spans="1:35" ht="15.75" customHeight="1" x14ac:dyDescent="0.3">
      <c r="A168" s="8"/>
      <c r="B168" s="78" t="s">
        <v>29</v>
      </c>
      <c r="C168" s="63">
        <v>50</v>
      </c>
      <c r="D168" s="63">
        <v>50</v>
      </c>
      <c r="E168" s="26">
        <v>4.9000000000000004</v>
      </c>
      <c r="F168" s="26">
        <v>4.9000000000000004</v>
      </c>
      <c r="G168" s="26">
        <v>0.4</v>
      </c>
      <c r="H168" s="26">
        <v>0.4</v>
      </c>
      <c r="I168" s="26">
        <v>24.3</v>
      </c>
      <c r="J168" s="26">
        <v>24.3</v>
      </c>
      <c r="K168" s="27">
        <v>119</v>
      </c>
      <c r="L168" s="27">
        <v>119</v>
      </c>
      <c r="M168" s="27">
        <v>0.1</v>
      </c>
      <c r="N168" s="27">
        <v>0.1</v>
      </c>
      <c r="O168" s="27">
        <v>0</v>
      </c>
      <c r="P168" s="27">
        <v>0</v>
      </c>
      <c r="Q168" s="27">
        <v>0</v>
      </c>
      <c r="R168" s="27">
        <v>0</v>
      </c>
      <c r="S168" s="27">
        <v>0.64</v>
      </c>
      <c r="T168" s="27">
        <v>0.64</v>
      </c>
      <c r="U168" s="83" t="s">
        <v>29</v>
      </c>
      <c r="V168" s="5">
        <v>19.420000000000002</v>
      </c>
      <c r="W168" s="5">
        <v>19.420000000000002</v>
      </c>
      <c r="X168" s="5">
        <v>32.5</v>
      </c>
      <c r="Y168" s="5">
        <v>32.5</v>
      </c>
      <c r="Z168" s="5">
        <v>4.29</v>
      </c>
      <c r="AA168" s="13">
        <v>4.29</v>
      </c>
      <c r="AB168" s="5">
        <v>0.55000000000000004</v>
      </c>
      <c r="AC168" s="5">
        <v>0.55000000000000004</v>
      </c>
    </row>
    <row r="169" spans="1:35" ht="17.25" customHeight="1" x14ac:dyDescent="0.3">
      <c r="A169" s="8"/>
      <c r="B169" s="78" t="s">
        <v>43</v>
      </c>
      <c r="C169" s="63">
        <v>50</v>
      </c>
      <c r="D169" s="63">
        <v>70</v>
      </c>
      <c r="E169" s="26">
        <v>2.33</v>
      </c>
      <c r="F169" s="26">
        <v>3.262</v>
      </c>
      <c r="G169" s="26">
        <v>0.51100000000000001</v>
      </c>
      <c r="H169" s="27">
        <v>0.71499999999999997</v>
      </c>
      <c r="I169" s="26">
        <v>13.44</v>
      </c>
      <c r="J169" s="26">
        <v>18.815999999999999</v>
      </c>
      <c r="K169" s="27">
        <v>65.33</v>
      </c>
      <c r="L169" s="27">
        <v>91.46</v>
      </c>
      <c r="M169" s="27">
        <v>7.0000000000000007E-2</v>
      </c>
      <c r="N169" s="27">
        <v>9.8000000000000004E-2</v>
      </c>
      <c r="O169" s="27">
        <v>0</v>
      </c>
      <c r="P169" s="27">
        <v>0</v>
      </c>
      <c r="Q169" s="27">
        <v>0</v>
      </c>
      <c r="R169" s="27">
        <v>0</v>
      </c>
      <c r="S169" s="27">
        <v>0.6</v>
      </c>
      <c r="T169" s="27">
        <v>0.84</v>
      </c>
      <c r="U169" s="83" t="s">
        <v>43</v>
      </c>
      <c r="V169" s="5">
        <v>16</v>
      </c>
      <c r="W169" s="5">
        <v>22.4</v>
      </c>
      <c r="X169" s="5">
        <v>61.5</v>
      </c>
      <c r="Y169" s="5">
        <v>86.1</v>
      </c>
      <c r="Z169" s="5">
        <v>10</v>
      </c>
      <c r="AA169" s="13">
        <v>14</v>
      </c>
      <c r="AB169" s="5">
        <v>1.33</v>
      </c>
      <c r="AC169" s="5">
        <v>1.86</v>
      </c>
    </row>
    <row r="170" spans="1:35" s="1" customFormat="1" ht="15" customHeight="1" x14ac:dyDescent="0.3">
      <c r="A170" s="83"/>
      <c r="B170" s="78" t="s">
        <v>116</v>
      </c>
      <c r="C170" s="63">
        <v>100</v>
      </c>
      <c r="D170" s="63">
        <v>100</v>
      </c>
      <c r="E170" s="26">
        <v>0.9</v>
      </c>
      <c r="F170" s="26">
        <v>0.9</v>
      </c>
      <c r="G170" s="26">
        <v>0</v>
      </c>
      <c r="H170" s="27">
        <v>0</v>
      </c>
      <c r="I170" s="26">
        <v>3.6</v>
      </c>
      <c r="J170" s="26">
        <v>3.6</v>
      </c>
      <c r="K170" s="27">
        <v>43</v>
      </c>
      <c r="L170" s="27">
        <v>43</v>
      </c>
      <c r="M170" s="27">
        <v>0.04</v>
      </c>
      <c r="N170" s="27">
        <v>0.04</v>
      </c>
      <c r="O170" s="27">
        <v>0.03</v>
      </c>
      <c r="P170" s="27">
        <v>0.03</v>
      </c>
      <c r="Q170" s="27">
        <v>8</v>
      </c>
      <c r="R170" s="27">
        <v>8</v>
      </c>
      <c r="S170" s="27">
        <v>0.2</v>
      </c>
      <c r="T170" s="27">
        <v>0.2</v>
      </c>
      <c r="U170" s="83"/>
      <c r="V170" s="5">
        <v>34</v>
      </c>
      <c r="W170" s="5">
        <v>34</v>
      </c>
      <c r="X170" s="5">
        <v>23</v>
      </c>
      <c r="Y170" s="5">
        <v>23</v>
      </c>
      <c r="Z170" s="5">
        <v>13</v>
      </c>
      <c r="AA170" s="13">
        <v>13</v>
      </c>
      <c r="AB170" s="5">
        <v>0.3</v>
      </c>
      <c r="AC170" s="5">
        <v>0.3</v>
      </c>
    </row>
    <row r="171" spans="1:35" ht="12.75" customHeight="1" x14ac:dyDescent="0.3">
      <c r="A171" s="8"/>
      <c r="B171" s="72" t="s">
        <v>132</v>
      </c>
      <c r="C171" s="30"/>
      <c r="D171" s="30"/>
      <c r="E171" s="30">
        <f>SUM(E163:E170)</f>
        <v>44.669999999999995</v>
      </c>
      <c r="F171" s="30">
        <f t="shared" ref="F171:T171" si="119">SUM(F163:F170)</f>
        <v>46.101999999999997</v>
      </c>
      <c r="G171" s="30">
        <f t="shared" si="119"/>
        <v>59.061000000000007</v>
      </c>
      <c r="H171" s="30">
        <f t="shared" si="119"/>
        <v>60.854999999999997</v>
      </c>
      <c r="I171" s="30">
        <f t="shared" si="119"/>
        <v>129.41999999999999</v>
      </c>
      <c r="J171" s="30">
        <f t="shared" si="119"/>
        <v>138.69599999999997</v>
      </c>
      <c r="K171" s="30">
        <f t="shared" si="119"/>
        <v>1096.53</v>
      </c>
      <c r="L171" s="30">
        <f t="shared" si="119"/>
        <v>1151.96</v>
      </c>
      <c r="M171" s="30">
        <f t="shared" si="119"/>
        <v>0.53200000000000003</v>
      </c>
      <c r="N171" s="30">
        <f t="shared" si="119"/>
        <v>0.56799999999999995</v>
      </c>
      <c r="O171" s="30">
        <f t="shared" si="119"/>
        <v>22.950000000000003</v>
      </c>
      <c r="P171" s="30">
        <f t="shared" si="119"/>
        <v>23.35</v>
      </c>
      <c r="Q171" s="30">
        <f t="shared" si="119"/>
        <v>319</v>
      </c>
      <c r="R171" s="30">
        <f t="shared" si="119"/>
        <v>355</v>
      </c>
      <c r="S171" s="30">
        <f t="shared" si="119"/>
        <v>3.7600000000000002</v>
      </c>
      <c r="T171" s="30">
        <f t="shared" si="119"/>
        <v>4</v>
      </c>
      <c r="U171" s="82" t="s">
        <v>45</v>
      </c>
      <c r="V171" s="30">
        <f t="shared" ref="V171" si="120">SUM(V163:V170)</f>
        <v>182.74</v>
      </c>
      <c r="W171" s="30">
        <f t="shared" ref="W171" si="121">SUM(W163:W170)</f>
        <v>207.28</v>
      </c>
      <c r="X171" s="30">
        <f t="shared" ref="X171" si="122">SUM(X163:X170)</f>
        <v>521.68000000000006</v>
      </c>
      <c r="Y171" s="30">
        <f t="shared" ref="Y171" si="123">SUM(Y163:Y170)</f>
        <v>590.48</v>
      </c>
      <c r="Z171" s="30">
        <f t="shared" ref="Z171" si="124">SUM(Z163:Z170)</f>
        <v>111.43</v>
      </c>
      <c r="AA171" s="30">
        <f t="shared" ref="AA171" si="125">SUM(AA163:AA170)</f>
        <v>119.93</v>
      </c>
      <c r="AB171" s="30">
        <f t="shared" ref="AB171" si="126">SUM(AB163:AB170)</f>
        <v>5.3199999999999994</v>
      </c>
      <c r="AC171" s="30">
        <f t="shared" ref="AC171" si="127">SUM(AC163:AC170)</f>
        <v>5.95</v>
      </c>
    </row>
    <row r="172" spans="1:35" ht="24.75" customHeight="1" x14ac:dyDescent="0.3">
      <c r="A172" s="8"/>
      <c r="B172" s="72" t="s">
        <v>133</v>
      </c>
      <c r="C172" s="26"/>
      <c r="D172" s="30"/>
      <c r="E172" s="30">
        <f>E171+E161</f>
        <v>53.072999999999993</v>
      </c>
      <c r="F172" s="30">
        <f t="shared" ref="F172:T172" si="128">F171+F161</f>
        <v>57.444999999999993</v>
      </c>
      <c r="G172" s="30">
        <f t="shared" si="128"/>
        <v>72.231000000000009</v>
      </c>
      <c r="H172" s="30">
        <f t="shared" si="128"/>
        <v>74.265000000000001</v>
      </c>
      <c r="I172" s="30">
        <f t="shared" si="128"/>
        <v>186.93</v>
      </c>
      <c r="J172" s="30">
        <f t="shared" si="128"/>
        <v>210.78599999999997</v>
      </c>
      <c r="K172" s="30">
        <f t="shared" si="128"/>
        <v>1477.83</v>
      </c>
      <c r="L172" s="30">
        <f t="shared" si="128"/>
        <v>1604.66</v>
      </c>
      <c r="M172" s="30">
        <f t="shared" si="128"/>
        <v>0.75</v>
      </c>
      <c r="N172" s="30">
        <f t="shared" si="128"/>
        <v>0.84599999999999997</v>
      </c>
      <c r="O172" s="30">
        <f t="shared" si="128"/>
        <v>23.788000000000004</v>
      </c>
      <c r="P172" s="30">
        <f t="shared" si="128"/>
        <v>24.188000000000002</v>
      </c>
      <c r="Q172" s="30">
        <f t="shared" si="128"/>
        <v>401</v>
      </c>
      <c r="R172" s="30">
        <f t="shared" si="128"/>
        <v>437</v>
      </c>
      <c r="S172" s="30">
        <f t="shared" si="128"/>
        <v>4.3940000000000001</v>
      </c>
      <c r="T172" s="30">
        <f t="shared" si="128"/>
        <v>5.0199999999999996</v>
      </c>
      <c r="U172" s="85" t="s">
        <v>46</v>
      </c>
      <c r="V172" s="30">
        <f t="shared" ref="V172" si="129">V171+V161</f>
        <v>292.19</v>
      </c>
      <c r="W172" s="30">
        <f t="shared" ref="W172" si="130">W171+W161</f>
        <v>328.38</v>
      </c>
      <c r="X172" s="30">
        <f t="shared" ref="X172" si="131">X171+X161</f>
        <v>673.48</v>
      </c>
      <c r="Y172" s="30">
        <f t="shared" ref="Y172" si="132">Y171+Y161</f>
        <v>761.78</v>
      </c>
      <c r="Z172" s="30">
        <f t="shared" ref="Z172" si="133">Z171+Z161</f>
        <v>135.554</v>
      </c>
      <c r="AA172" s="30">
        <f t="shared" ref="AA172" si="134">AA171+AA161</f>
        <v>146.62300000000002</v>
      </c>
      <c r="AB172" s="30">
        <f t="shared" ref="AB172" si="135">AB171+AB161</f>
        <v>6.9099999999999993</v>
      </c>
      <c r="AC172" s="30">
        <f t="shared" ref="AC172" si="136">AC171+AC161</f>
        <v>7.87</v>
      </c>
    </row>
    <row r="173" spans="1:35" ht="15" customHeight="1" x14ac:dyDescent="0.3">
      <c r="A173" s="133" t="s">
        <v>2</v>
      </c>
      <c r="B173" s="131" t="s">
        <v>3</v>
      </c>
      <c r="C173" s="127" t="s">
        <v>4</v>
      </c>
      <c r="D173" s="128"/>
      <c r="E173" s="139" t="s">
        <v>5</v>
      </c>
      <c r="F173" s="140"/>
      <c r="G173" s="140"/>
      <c r="H173" s="140"/>
      <c r="I173" s="140"/>
      <c r="J173" s="141"/>
      <c r="K173" s="127" t="s">
        <v>6</v>
      </c>
      <c r="L173" s="128"/>
      <c r="M173" s="142" t="s">
        <v>7</v>
      </c>
      <c r="N173" s="143"/>
      <c r="O173" s="143"/>
      <c r="P173" s="143"/>
      <c r="Q173" s="143"/>
      <c r="R173" s="143"/>
      <c r="S173" s="143"/>
      <c r="T173" s="144"/>
      <c r="U173" s="80"/>
      <c r="V173" s="142" t="s">
        <v>8</v>
      </c>
      <c r="W173" s="145"/>
      <c r="X173" s="145"/>
      <c r="Y173" s="145"/>
      <c r="Z173" s="145"/>
      <c r="AA173" s="145"/>
      <c r="AB173" s="145"/>
      <c r="AC173" s="145"/>
    </row>
    <row r="174" spans="1:35" ht="14.25" customHeight="1" x14ac:dyDescent="0.3">
      <c r="A174" s="135"/>
      <c r="B174" s="132"/>
      <c r="C174" s="129"/>
      <c r="D174" s="130"/>
      <c r="E174" s="70" t="s">
        <v>9</v>
      </c>
      <c r="F174" s="72"/>
      <c r="G174" s="70" t="s">
        <v>10</v>
      </c>
      <c r="H174" s="72"/>
      <c r="I174" s="73" t="s">
        <v>11</v>
      </c>
      <c r="J174" s="74"/>
      <c r="K174" s="129"/>
      <c r="L174" s="130"/>
      <c r="M174" s="33" t="s">
        <v>12</v>
      </c>
      <c r="N174" s="33" t="s">
        <v>12</v>
      </c>
      <c r="O174" s="33" t="s">
        <v>13</v>
      </c>
      <c r="P174" s="33" t="s">
        <v>13</v>
      </c>
      <c r="Q174" s="33" t="s">
        <v>14</v>
      </c>
      <c r="R174" s="33" t="s">
        <v>14</v>
      </c>
      <c r="S174" s="33" t="s">
        <v>15</v>
      </c>
      <c r="T174" s="33" t="s">
        <v>15</v>
      </c>
      <c r="U174" s="3"/>
      <c r="V174" s="3" t="s">
        <v>16</v>
      </c>
      <c r="W174" s="3" t="s">
        <v>16</v>
      </c>
      <c r="X174" s="3" t="s">
        <v>17</v>
      </c>
      <c r="Y174" s="3" t="s">
        <v>17</v>
      </c>
      <c r="Z174" s="3" t="s">
        <v>18</v>
      </c>
      <c r="AA174" s="3" t="s">
        <v>18</v>
      </c>
      <c r="AB174" s="3" t="s">
        <v>19</v>
      </c>
      <c r="AC174" s="3" t="s">
        <v>19</v>
      </c>
    </row>
    <row r="175" spans="1:35" ht="24" customHeight="1" x14ac:dyDescent="0.3">
      <c r="A175" s="135"/>
      <c r="B175" s="64"/>
      <c r="C175" s="26" t="s">
        <v>20</v>
      </c>
      <c r="D175" s="26" t="s">
        <v>21</v>
      </c>
      <c r="E175" s="26" t="s">
        <v>22</v>
      </c>
      <c r="F175" s="26" t="s">
        <v>21</v>
      </c>
      <c r="G175" s="26" t="s">
        <v>23</v>
      </c>
      <c r="H175" s="26" t="s">
        <v>21</v>
      </c>
      <c r="I175" s="26" t="s">
        <v>24</v>
      </c>
      <c r="J175" s="26" t="s">
        <v>21</v>
      </c>
      <c r="K175" s="26" t="s">
        <v>24</v>
      </c>
      <c r="L175" s="26" t="s">
        <v>21</v>
      </c>
      <c r="M175" s="26" t="s">
        <v>20</v>
      </c>
      <c r="N175" s="26" t="s">
        <v>21</v>
      </c>
      <c r="O175" s="26" t="s">
        <v>20</v>
      </c>
      <c r="P175" s="26" t="s">
        <v>21</v>
      </c>
      <c r="Q175" s="26" t="s">
        <v>20</v>
      </c>
      <c r="R175" s="26" t="s">
        <v>21</v>
      </c>
      <c r="S175" s="26" t="s">
        <v>20</v>
      </c>
      <c r="T175" s="26" t="s">
        <v>21</v>
      </c>
      <c r="U175" s="82" t="s">
        <v>25</v>
      </c>
      <c r="V175" s="4" t="s">
        <v>20</v>
      </c>
      <c r="W175" s="4" t="s">
        <v>21</v>
      </c>
      <c r="X175" s="4" t="s">
        <v>20</v>
      </c>
      <c r="Y175" s="4" t="s">
        <v>21</v>
      </c>
      <c r="Z175" s="4" t="s">
        <v>20</v>
      </c>
      <c r="AA175" s="4" t="s">
        <v>21</v>
      </c>
      <c r="AB175" s="4" t="s">
        <v>20</v>
      </c>
      <c r="AC175" s="4" t="s">
        <v>21</v>
      </c>
    </row>
    <row r="176" spans="1:35" ht="18.75" customHeight="1" x14ac:dyDescent="0.3">
      <c r="A176" s="117"/>
      <c r="B176" s="75" t="s">
        <v>94</v>
      </c>
      <c r="C176" s="76"/>
      <c r="D176" s="76"/>
      <c r="E176" s="76"/>
      <c r="F176" s="76"/>
      <c r="G176" s="76"/>
      <c r="H176" s="76"/>
      <c r="I176" s="27"/>
      <c r="J176" s="27"/>
      <c r="K176" s="27"/>
      <c r="L176" s="27"/>
      <c r="M176" s="33"/>
      <c r="N176" s="33"/>
      <c r="O176" s="33"/>
      <c r="P176" s="33"/>
      <c r="Q176" s="33"/>
      <c r="R176" s="33"/>
      <c r="S176" s="33"/>
      <c r="T176" s="3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3">
      <c r="A177" s="118">
        <v>390</v>
      </c>
      <c r="B177" s="79" t="s">
        <v>95</v>
      </c>
      <c r="C177" s="54">
        <v>250</v>
      </c>
      <c r="D177" s="54">
        <v>250</v>
      </c>
      <c r="E177" s="48">
        <v>18.739999999999998</v>
      </c>
      <c r="F177" s="48">
        <v>18.739999999999998</v>
      </c>
      <c r="G177" s="48">
        <v>20.88</v>
      </c>
      <c r="H177" s="48">
        <v>20.88</v>
      </c>
      <c r="I177" s="55">
        <v>25.06</v>
      </c>
      <c r="J177" s="55">
        <v>25.06</v>
      </c>
      <c r="K177" s="53">
        <v>332.12</v>
      </c>
      <c r="L177" s="53">
        <v>332.12</v>
      </c>
      <c r="M177" s="48">
        <v>0.05</v>
      </c>
      <c r="N177" s="48">
        <v>0.05</v>
      </c>
      <c r="O177" s="48">
        <v>0.23799999999999999</v>
      </c>
      <c r="P177" s="48">
        <v>0.23799999999999999</v>
      </c>
      <c r="Q177" s="48">
        <v>55</v>
      </c>
      <c r="R177" s="48">
        <v>55</v>
      </c>
      <c r="S177" s="48">
        <v>0.47499999999999998</v>
      </c>
      <c r="T177" s="48">
        <v>0.47499999999999998</v>
      </c>
      <c r="U177" s="86" t="s">
        <v>95</v>
      </c>
      <c r="V177" s="56">
        <v>127.54</v>
      </c>
      <c r="W177" s="56">
        <v>127.54</v>
      </c>
      <c r="X177" s="56">
        <v>210.3</v>
      </c>
      <c r="Y177" s="56">
        <v>210.3</v>
      </c>
      <c r="Z177" s="56">
        <v>22.2</v>
      </c>
      <c r="AA177" s="56">
        <v>22.2</v>
      </c>
      <c r="AB177" s="56">
        <v>0.7</v>
      </c>
      <c r="AC177" s="57">
        <v>0.7</v>
      </c>
    </row>
    <row r="178" spans="1:29" x14ac:dyDescent="0.3">
      <c r="A178" s="8"/>
      <c r="B178" s="78" t="s">
        <v>48</v>
      </c>
      <c r="C178" s="30">
        <v>60</v>
      </c>
      <c r="D178" s="30">
        <v>60</v>
      </c>
      <c r="E178" s="26">
        <v>4</v>
      </c>
      <c r="F178" s="26">
        <v>4</v>
      </c>
      <c r="G178" s="26">
        <v>2.65</v>
      </c>
      <c r="H178" s="27">
        <v>2.65</v>
      </c>
      <c r="I178" s="27">
        <v>26.85</v>
      </c>
      <c r="J178" s="27">
        <v>26.85</v>
      </c>
      <c r="K178" s="27">
        <v>149.5</v>
      </c>
      <c r="L178" s="26">
        <v>149.5</v>
      </c>
      <c r="M178" s="26">
        <v>0.08</v>
      </c>
      <c r="N178" s="26">
        <v>0.08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83" t="s">
        <v>48</v>
      </c>
      <c r="V178" s="6">
        <v>12.5</v>
      </c>
      <c r="W178" s="6">
        <v>12.5</v>
      </c>
      <c r="X178" s="6">
        <v>45.5</v>
      </c>
      <c r="Y178" s="5">
        <v>45.5</v>
      </c>
      <c r="Z178" s="5">
        <v>16.5</v>
      </c>
      <c r="AA178" s="13">
        <v>16.5</v>
      </c>
      <c r="AB178" s="5">
        <v>1</v>
      </c>
      <c r="AC178" s="5">
        <v>1</v>
      </c>
    </row>
    <row r="179" spans="1:29" ht="16.5" customHeight="1" x14ac:dyDescent="0.3">
      <c r="A179" s="48">
        <v>213</v>
      </c>
      <c r="B179" s="78" t="s">
        <v>96</v>
      </c>
      <c r="C179" s="63">
        <v>200</v>
      </c>
      <c r="D179" s="63">
        <v>200</v>
      </c>
      <c r="E179" s="26">
        <v>1.44</v>
      </c>
      <c r="F179" s="26">
        <v>1.44</v>
      </c>
      <c r="G179" s="26">
        <v>1.56</v>
      </c>
      <c r="H179" s="26">
        <v>1.56</v>
      </c>
      <c r="I179" s="26">
        <v>20.440000000000001</v>
      </c>
      <c r="J179" s="26">
        <v>20.440000000000001</v>
      </c>
      <c r="K179" s="27">
        <v>103.3</v>
      </c>
      <c r="L179" s="27">
        <v>103.3</v>
      </c>
      <c r="M179" s="27">
        <v>4.3999999999999997E-2</v>
      </c>
      <c r="N179" s="27">
        <v>4.3999999999999997E-2</v>
      </c>
      <c r="O179" s="27">
        <v>1.3</v>
      </c>
      <c r="P179" s="27">
        <v>1.3</v>
      </c>
      <c r="Q179" s="27">
        <v>22</v>
      </c>
      <c r="R179" s="27">
        <v>22</v>
      </c>
      <c r="S179" s="27">
        <v>1.0999999999999999E-2</v>
      </c>
      <c r="T179" s="27">
        <v>1.0999999999999999E-2</v>
      </c>
      <c r="U179" s="83" t="s">
        <v>96</v>
      </c>
      <c r="V179" s="5">
        <v>125.78</v>
      </c>
      <c r="W179" s="5">
        <v>125.78</v>
      </c>
      <c r="X179" s="5">
        <v>22.2</v>
      </c>
      <c r="Y179" s="5">
        <v>22.2</v>
      </c>
      <c r="Z179" s="5">
        <v>14</v>
      </c>
      <c r="AA179" s="13">
        <v>14</v>
      </c>
      <c r="AB179" s="5">
        <v>0.13</v>
      </c>
      <c r="AC179" s="5">
        <v>0.13</v>
      </c>
    </row>
    <row r="180" spans="1:29" ht="14.25" customHeight="1" x14ac:dyDescent="0.3">
      <c r="A180" s="9"/>
      <c r="B180" s="63" t="s">
        <v>54</v>
      </c>
      <c r="C180" s="63"/>
      <c r="D180" s="63"/>
      <c r="E180" s="30">
        <f>SUM(E177:E179)</f>
        <v>24.18</v>
      </c>
      <c r="F180" s="30">
        <f t="shared" ref="F180:T180" si="137">SUM(F177:F179)</f>
        <v>24.18</v>
      </c>
      <c r="G180" s="30">
        <f t="shared" si="137"/>
        <v>25.089999999999996</v>
      </c>
      <c r="H180" s="30">
        <f t="shared" si="137"/>
        <v>25.089999999999996</v>
      </c>
      <c r="I180" s="30">
        <f t="shared" si="137"/>
        <v>72.349999999999994</v>
      </c>
      <c r="J180" s="30">
        <f t="shared" si="137"/>
        <v>72.349999999999994</v>
      </c>
      <c r="K180" s="30">
        <f t="shared" si="137"/>
        <v>584.91999999999996</v>
      </c>
      <c r="L180" s="30">
        <f t="shared" si="137"/>
        <v>584.91999999999996</v>
      </c>
      <c r="M180" s="30">
        <f t="shared" si="137"/>
        <v>0.17399999999999999</v>
      </c>
      <c r="N180" s="30">
        <f t="shared" si="137"/>
        <v>0.17399999999999999</v>
      </c>
      <c r="O180" s="30">
        <f t="shared" si="137"/>
        <v>1.538</v>
      </c>
      <c r="P180" s="30">
        <f t="shared" si="137"/>
        <v>1.538</v>
      </c>
      <c r="Q180" s="30">
        <f t="shared" si="137"/>
        <v>77</v>
      </c>
      <c r="R180" s="30">
        <f t="shared" si="137"/>
        <v>77</v>
      </c>
      <c r="S180" s="30">
        <f t="shared" si="137"/>
        <v>0.48599999999999999</v>
      </c>
      <c r="T180" s="30">
        <f t="shared" si="137"/>
        <v>0.48599999999999999</v>
      </c>
      <c r="U180" s="82" t="s">
        <v>45</v>
      </c>
      <c r="V180" s="30">
        <f t="shared" ref="V180" si="138">SUM(V177:V179)</f>
        <v>265.82000000000005</v>
      </c>
      <c r="W180" s="30">
        <f t="shared" ref="W180" si="139">SUM(W177:W179)</f>
        <v>265.82000000000005</v>
      </c>
      <c r="X180" s="30">
        <f t="shared" ref="X180" si="140">SUM(X177:X179)</f>
        <v>278</v>
      </c>
      <c r="Y180" s="30">
        <f t="shared" ref="Y180" si="141">SUM(Y177:Y179)</f>
        <v>278</v>
      </c>
      <c r="Z180" s="30">
        <f t="shared" ref="Z180" si="142">SUM(Z177:Z179)</f>
        <v>52.7</v>
      </c>
      <c r="AA180" s="30">
        <f t="shared" ref="AA180" si="143">SUM(AA177:AA179)</f>
        <v>52.7</v>
      </c>
      <c r="AB180" s="30">
        <f t="shared" ref="AB180" si="144">SUM(AB177:AB179)</f>
        <v>1.83</v>
      </c>
      <c r="AC180" s="30">
        <f t="shared" ref="AC180" si="145">SUM(AC177:AC179)</f>
        <v>1.83</v>
      </c>
    </row>
    <row r="181" spans="1:29" ht="15" customHeight="1" x14ac:dyDescent="0.3">
      <c r="A181" s="8"/>
      <c r="B181" s="63" t="s">
        <v>64</v>
      </c>
      <c r="C181" s="30"/>
      <c r="D181" s="30"/>
      <c r="E181" s="26"/>
      <c r="F181" s="26"/>
      <c r="G181" s="26"/>
      <c r="H181" s="26"/>
      <c r="I181" s="26"/>
      <c r="J181" s="26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8"/>
      <c r="V181" s="5"/>
      <c r="W181" s="5"/>
      <c r="X181" s="5"/>
      <c r="Y181" s="5"/>
      <c r="Z181" s="5"/>
      <c r="AA181" s="13"/>
      <c r="AB181" s="5"/>
      <c r="AC181" s="5"/>
    </row>
    <row r="182" spans="1:29" ht="13.5" customHeight="1" x14ac:dyDescent="0.3">
      <c r="A182" s="8"/>
      <c r="B182" s="78" t="s">
        <v>115</v>
      </c>
      <c r="C182" s="63">
        <v>100</v>
      </c>
      <c r="D182" s="63">
        <v>100</v>
      </c>
      <c r="E182" s="26">
        <v>1.6</v>
      </c>
      <c r="F182" s="26">
        <v>1.6</v>
      </c>
      <c r="G182" s="26">
        <v>6.08</v>
      </c>
      <c r="H182" s="26">
        <v>6.08</v>
      </c>
      <c r="I182" s="26">
        <v>8.3800000000000008</v>
      </c>
      <c r="J182" s="26">
        <v>8.3800000000000008</v>
      </c>
      <c r="K182" s="27">
        <v>96</v>
      </c>
      <c r="L182" s="27">
        <v>96</v>
      </c>
      <c r="M182" s="27">
        <v>0.02</v>
      </c>
      <c r="N182" s="27">
        <v>0.02</v>
      </c>
      <c r="O182" s="27">
        <v>9.5</v>
      </c>
      <c r="P182" s="27">
        <v>9.5</v>
      </c>
      <c r="Q182" s="27">
        <v>92</v>
      </c>
      <c r="R182" s="27">
        <v>92</v>
      </c>
      <c r="S182" s="27">
        <v>2.74</v>
      </c>
      <c r="T182" s="27">
        <v>2.74</v>
      </c>
      <c r="U182" s="83" t="s">
        <v>82</v>
      </c>
      <c r="V182" s="5">
        <v>37</v>
      </c>
      <c r="W182" s="5">
        <v>37</v>
      </c>
      <c r="X182" s="5">
        <v>30.2</v>
      </c>
      <c r="Y182" s="5">
        <v>30.2</v>
      </c>
      <c r="Z182" s="5">
        <v>22</v>
      </c>
      <c r="AA182" s="13">
        <v>22</v>
      </c>
      <c r="AB182" s="5">
        <v>1.33</v>
      </c>
      <c r="AC182" s="5">
        <v>1.33</v>
      </c>
    </row>
    <row r="183" spans="1:29" ht="28.5" customHeight="1" x14ac:dyDescent="0.3">
      <c r="A183" s="8">
        <v>958</v>
      </c>
      <c r="B183" s="78" t="s">
        <v>97</v>
      </c>
      <c r="C183" s="63" t="s">
        <v>37</v>
      </c>
      <c r="D183" s="63" t="s">
        <v>38</v>
      </c>
      <c r="E183" s="34">
        <v>3.34</v>
      </c>
      <c r="F183" s="34">
        <v>4.0999999999999996</v>
      </c>
      <c r="G183" s="26">
        <v>3.72</v>
      </c>
      <c r="H183" s="26">
        <v>4.4000000000000004</v>
      </c>
      <c r="I183" s="26">
        <v>17.61</v>
      </c>
      <c r="J183" s="26">
        <v>21.76</v>
      </c>
      <c r="K183" s="27">
        <v>130.08000000000001</v>
      </c>
      <c r="L183" s="27">
        <v>159.72999999999999</v>
      </c>
      <c r="M183" s="27">
        <v>0.96</v>
      </c>
      <c r="N183" s="27">
        <v>1.2</v>
      </c>
      <c r="O183" s="27">
        <v>19.66</v>
      </c>
      <c r="P183" s="27">
        <v>24.56</v>
      </c>
      <c r="Q183" s="27">
        <v>144</v>
      </c>
      <c r="R183" s="27">
        <v>180</v>
      </c>
      <c r="S183" s="27">
        <v>0.64</v>
      </c>
      <c r="T183" s="27">
        <v>0.8</v>
      </c>
      <c r="U183" s="83" t="s">
        <v>97</v>
      </c>
      <c r="V183" s="5">
        <v>34.08</v>
      </c>
      <c r="W183" s="5">
        <v>40.35</v>
      </c>
      <c r="X183" s="5">
        <v>95.03</v>
      </c>
      <c r="Y183" s="5">
        <v>117.24</v>
      </c>
      <c r="Z183" s="5">
        <v>28.23</v>
      </c>
      <c r="AA183" s="13">
        <v>35.04</v>
      </c>
      <c r="AB183" s="5">
        <v>1.25</v>
      </c>
      <c r="AC183" s="5">
        <v>1.56</v>
      </c>
    </row>
    <row r="184" spans="1:29" ht="15" customHeight="1" x14ac:dyDescent="0.3">
      <c r="A184" s="8">
        <v>317</v>
      </c>
      <c r="B184" s="38" t="s">
        <v>98</v>
      </c>
      <c r="C184" s="63">
        <v>90</v>
      </c>
      <c r="D184" s="63">
        <v>90</v>
      </c>
      <c r="E184" s="26">
        <v>6.74</v>
      </c>
      <c r="F184" s="26">
        <v>6.74</v>
      </c>
      <c r="G184" s="26">
        <v>1.26</v>
      </c>
      <c r="H184" s="26">
        <v>1.26</v>
      </c>
      <c r="I184" s="26">
        <v>6.4</v>
      </c>
      <c r="J184" s="26">
        <v>6.4</v>
      </c>
      <c r="K184" s="27">
        <v>60</v>
      </c>
      <c r="L184" s="27">
        <v>60</v>
      </c>
      <c r="M184" s="27">
        <v>0.09</v>
      </c>
      <c r="N184" s="27">
        <v>0.09</v>
      </c>
      <c r="O184" s="27">
        <v>0.72</v>
      </c>
      <c r="P184" s="27">
        <v>0.72</v>
      </c>
      <c r="Q184" s="27">
        <v>10</v>
      </c>
      <c r="R184" s="27">
        <v>10</v>
      </c>
      <c r="S184" s="27">
        <v>0.35</v>
      </c>
      <c r="T184" s="27">
        <v>0.35</v>
      </c>
      <c r="U184" s="18" t="s">
        <v>98</v>
      </c>
      <c r="V184" s="5">
        <v>22</v>
      </c>
      <c r="W184" s="5">
        <v>22</v>
      </c>
      <c r="X184" s="5">
        <v>75</v>
      </c>
      <c r="Y184" s="5">
        <v>75</v>
      </c>
      <c r="Z184" s="5">
        <v>9.5</v>
      </c>
      <c r="AA184" s="13">
        <v>9.5</v>
      </c>
      <c r="AB184" s="5">
        <v>0.4</v>
      </c>
      <c r="AC184" s="5">
        <v>0.4</v>
      </c>
    </row>
    <row r="185" spans="1:29" ht="24.75" customHeight="1" x14ac:dyDescent="0.3">
      <c r="A185" s="8">
        <v>204</v>
      </c>
      <c r="B185" s="78" t="s">
        <v>57</v>
      </c>
      <c r="C185" s="63" t="s">
        <v>58</v>
      </c>
      <c r="D185" s="63" t="s">
        <v>58</v>
      </c>
      <c r="E185" s="26">
        <v>4.5999999999999996</v>
      </c>
      <c r="F185" s="26">
        <v>4.5999999999999996</v>
      </c>
      <c r="G185" s="26">
        <v>6.91</v>
      </c>
      <c r="H185" s="27">
        <v>6.91</v>
      </c>
      <c r="I185" s="26">
        <v>37.200000000000003</v>
      </c>
      <c r="J185" s="26">
        <v>37.200000000000003</v>
      </c>
      <c r="K185" s="27">
        <v>241.87</v>
      </c>
      <c r="L185" s="27">
        <v>241.87</v>
      </c>
      <c r="M185" s="27">
        <v>9.2999999999999999E-2</v>
      </c>
      <c r="N185" s="27">
        <v>9.2999999999999999E-2</v>
      </c>
      <c r="O185" s="27">
        <v>11.2</v>
      </c>
      <c r="P185" s="27">
        <v>11.2</v>
      </c>
      <c r="Q185" s="27">
        <v>20</v>
      </c>
      <c r="R185" s="27">
        <v>20</v>
      </c>
      <c r="S185" s="27">
        <v>0</v>
      </c>
      <c r="T185" s="27">
        <v>0</v>
      </c>
      <c r="U185" s="83" t="s">
        <v>57</v>
      </c>
      <c r="V185" s="5">
        <v>106.67</v>
      </c>
      <c r="W185" s="5">
        <v>106.67</v>
      </c>
      <c r="X185" s="5">
        <v>112</v>
      </c>
      <c r="Y185" s="5">
        <v>112</v>
      </c>
      <c r="Z185" s="5">
        <v>30</v>
      </c>
      <c r="AA185" s="13">
        <v>30</v>
      </c>
      <c r="AB185" s="5">
        <v>1.4</v>
      </c>
      <c r="AC185" s="5">
        <v>1.4</v>
      </c>
    </row>
    <row r="186" spans="1:29" ht="17.25" customHeight="1" x14ac:dyDescent="0.3">
      <c r="A186" s="8">
        <v>608</v>
      </c>
      <c r="B186" s="78" t="s">
        <v>49</v>
      </c>
      <c r="C186" s="63">
        <v>200</v>
      </c>
      <c r="D186" s="63">
        <v>200</v>
      </c>
      <c r="E186" s="26">
        <v>5.6</v>
      </c>
      <c r="F186" s="26">
        <v>5.6</v>
      </c>
      <c r="G186" s="26">
        <v>6.4</v>
      </c>
      <c r="H186" s="26">
        <v>6.4</v>
      </c>
      <c r="I186" s="26">
        <v>19.399999999999999</v>
      </c>
      <c r="J186" s="26">
        <v>19.399999999999999</v>
      </c>
      <c r="K186" s="27">
        <v>153.9</v>
      </c>
      <c r="L186" s="27">
        <v>153.9</v>
      </c>
      <c r="M186" s="27">
        <v>6.0400000000000002E-2</v>
      </c>
      <c r="N186" s="27">
        <v>0.06</v>
      </c>
      <c r="O186" s="27">
        <v>1.2</v>
      </c>
      <c r="P186" s="27">
        <v>1.2</v>
      </c>
      <c r="Q186" s="27">
        <v>20</v>
      </c>
      <c r="R186" s="27">
        <v>20</v>
      </c>
      <c r="S186" s="27">
        <v>0</v>
      </c>
      <c r="T186" s="27">
        <v>0</v>
      </c>
      <c r="U186" s="83" t="s">
        <v>49</v>
      </c>
      <c r="V186" s="5">
        <v>300</v>
      </c>
      <c r="W186" s="5">
        <v>300</v>
      </c>
      <c r="X186" s="5">
        <v>190</v>
      </c>
      <c r="Y186" s="5">
        <v>190</v>
      </c>
      <c r="Z186" s="5">
        <v>30</v>
      </c>
      <c r="AA186" s="13">
        <v>30</v>
      </c>
      <c r="AB186" s="5">
        <v>0.18</v>
      </c>
      <c r="AC186" s="5">
        <v>0.18</v>
      </c>
    </row>
    <row r="187" spans="1:29" ht="12.75" customHeight="1" x14ac:dyDescent="0.3">
      <c r="A187" s="8"/>
      <c r="B187" s="78" t="s">
        <v>29</v>
      </c>
      <c r="C187" s="63">
        <v>50</v>
      </c>
      <c r="D187" s="63">
        <v>50</v>
      </c>
      <c r="E187" s="26">
        <v>4.9000000000000004</v>
      </c>
      <c r="F187" s="26">
        <v>4.9000000000000004</v>
      </c>
      <c r="G187" s="26">
        <v>0.4</v>
      </c>
      <c r="H187" s="26">
        <v>0.4</v>
      </c>
      <c r="I187" s="26">
        <v>24.3</v>
      </c>
      <c r="J187" s="26">
        <v>24.3</v>
      </c>
      <c r="K187" s="27">
        <v>119</v>
      </c>
      <c r="L187" s="27">
        <v>119</v>
      </c>
      <c r="M187" s="27">
        <v>0.1</v>
      </c>
      <c r="N187" s="27">
        <v>0.1</v>
      </c>
      <c r="O187" s="27">
        <v>0</v>
      </c>
      <c r="P187" s="27">
        <v>0</v>
      </c>
      <c r="Q187" s="27">
        <v>0</v>
      </c>
      <c r="R187" s="27">
        <v>0</v>
      </c>
      <c r="S187" s="27">
        <v>0.64</v>
      </c>
      <c r="T187" s="27">
        <v>0.64</v>
      </c>
      <c r="U187" s="83" t="s">
        <v>29</v>
      </c>
      <c r="V187" s="5">
        <v>19.420000000000002</v>
      </c>
      <c r="W187" s="5">
        <v>19.420000000000002</v>
      </c>
      <c r="X187" s="5">
        <v>32.5</v>
      </c>
      <c r="Y187" s="5">
        <v>32.5</v>
      </c>
      <c r="Z187" s="5">
        <v>4.29</v>
      </c>
      <c r="AA187" s="13">
        <v>4.29</v>
      </c>
      <c r="AB187" s="5">
        <v>0.55000000000000004</v>
      </c>
      <c r="AC187" s="5">
        <v>0.55000000000000004</v>
      </c>
    </row>
    <row r="188" spans="1:29" ht="14.25" customHeight="1" x14ac:dyDescent="0.3">
      <c r="A188" s="8"/>
      <c r="B188" s="78" t="s">
        <v>43</v>
      </c>
      <c r="C188" s="63">
        <v>50</v>
      </c>
      <c r="D188" s="63">
        <v>70</v>
      </c>
      <c r="E188" s="26">
        <v>2.33</v>
      </c>
      <c r="F188" s="26">
        <v>3.262</v>
      </c>
      <c r="G188" s="26">
        <v>0.31</v>
      </c>
      <c r="H188" s="27">
        <v>0.43</v>
      </c>
      <c r="I188" s="26">
        <v>13.44</v>
      </c>
      <c r="J188" s="26">
        <v>18.815999999999999</v>
      </c>
      <c r="K188" s="27">
        <v>65.33</v>
      </c>
      <c r="L188" s="27">
        <v>91.46</v>
      </c>
      <c r="M188" s="27">
        <v>7.0000000000000007E-2</v>
      </c>
      <c r="N188" s="27">
        <v>9.8000000000000004E-2</v>
      </c>
      <c r="O188" s="27">
        <v>0</v>
      </c>
      <c r="P188" s="27">
        <v>0</v>
      </c>
      <c r="Q188" s="27">
        <v>0</v>
      </c>
      <c r="R188" s="27">
        <v>0</v>
      </c>
      <c r="S188" s="27">
        <v>0.6</v>
      </c>
      <c r="T188" s="27">
        <v>0.84</v>
      </c>
      <c r="U188" s="83" t="s">
        <v>43</v>
      </c>
      <c r="V188" s="5">
        <v>16</v>
      </c>
      <c r="W188" s="5">
        <v>22.4</v>
      </c>
      <c r="X188" s="5">
        <v>61.5</v>
      </c>
      <c r="Y188" s="5">
        <v>86.1</v>
      </c>
      <c r="Z188" s="5">
        <v>10</v>
      </c>
      <c r="AA188" s="13">
        <v>14</v>
      </c>
      <c r="AB188" s="5">
        <v>1.33</v>
      </c>
      <c r="AC188" s="5">
        <v>1.86</v>
      </c>
    </row>
    <row r="189" spans="1:29" s="1" customFormat="1" ht="18" customHeight="1" x14ac:dyDescent="0.3">
      <c r="A189" s="83"/>
      <c r="B189" s="78" t="s">
        <v>87</v>
      </c>
      <c r="C189" s="63">
        <v>100</v>
      </c>
      <c r="D189" s="63">
        <v>100</v>
      </c>
      <c r="E189" s="99">
        <v>0.4</v>
      </c>
      <c r="F189" s="99">
        <v>0.4</v>
      </c>
      <c r="G189" s="99">
        <v>0</v>
      </c>
      <c r="H189" s="27">
        <v>0</v>
      </c>
      <c r="I189" s="99">
        <v>11.3</v>
      </c>
      <c r="J189" s="99">
        <v>11.3</v>
      </c>
      <c r="K189" s="27">
        <v>46</v>
      </c>
      <c r="L189" s="27">
        <v>46</v>
      </c>
      <c r="M189" s="27">
        <v>0.05</v>
      </c>
      <c r="N189" s="27">
        <v>0.05</v>
      </c>
      <c r="O189" s="27">
        <v>0.02</v>
      </c>
      <c r="P189" s="27">
        <v>0.02</v>
      </c>
      <c r="Q189" s="27">
        <v>51</v>
      </c>
      <c r="R189" s="27">
        <v>51</v>
      </c>
      <c r="S189" s="27">
        <v>0.2</v>
      </c>
      <c r="T189" s="27">
        <v>0.2</v>
      </c>
      <c r="U189" s="89"/>
      <c r="V189" s="100">
        <v>16</v>
      </c>
      <c r="W189" s="100">
        <v>16</v>
      </c>
      <c r="X189" s="100">
        <v>11</v>
      </c>
      <c r="Y189" s="100">
        <v>11</v>
      </c>
      <c r="Z189" s="100">
        <v>9</v>
      </c>
      <c r="AA189" s="101">
        <v>9</v>
      </c>
      <c r="AB189" s="100">
        <v>2.2000000000000002</v>
      </c>
      <c r="AC189" s="100">
        <v>2.2000000000000002</v>
      </c>
    </row>
    <row r="190" spans="1:29" s="1" customFormat="1" ht="18" customHeight="1" x14ac:dyDescent="0.3">
      <c r="A190" s="83"/>
      <c r="B190" s="72" t="s">
        <v>132</v>
      </c>
      <c r="C190" s="63"/>
      <c r="D190" s="63"/>
      <c r="E190" s="125">
        <f>SUM(E182:E189)</f>
        <v>29.509999999999998</v>
      </c>
      <c r="F190" s="125">
        <f t="shared" ref="F190:AC190" si="146">SUM(F182:F189)</f>
        <v>31.201999999999998</v>
      </c>
      <c r="G190" s="125">
        <f t="shared" si="146"/>
        <v>25.079999999999995</v>
      </c>
      <c r="H190" s="125">
        <f t="shared" si="146"/>
        <v>25.879999999999995</v>
      </c>
      <c r="I190" s="125">
        <f t="shared" si="146"/>
        <v>138.03</v>
      </c>
      <c r="J190" s="125">
        <f t="shared" si="146"/>
        <v>147.55600000000001</v>
      </c>
      <c r="K190" s="125">
        <f t="shared" si="146"/>
        <v>912.18000000000006</v>
      </c>
      <c r="L190" s="125">
        <f t="shared" si="146"/>
        <v>967.96</v>
      </c>
      <c r="M190" s="125">
        <f t="shared" si="146"/>
        <v>1.4434000000000002</v>
      </c>
      <c r="N190" s="125">
        <f t="shared" si="146"/>
        <v>1.7110000000000003</v>
      </c>
      <c r="O190" s="125">
        <f t="shared" si="146"/>
        <v>42.300000000000004</v>
      </c>
      <c r="P190" s="125">
        <f t="shared" si="146"/>
        <v>47.20000000000001</v>
      </c>
      <c r="Q190" s="125">
        <f t="shared" si="146"/>
        <v>337</v>
      </c>
      <c r="R190" s="125">
        <f t="shared" si="146"/>
        <v>373</v>
      </c>
      <c r="S190" s="125">
        <f t="shared" si="146"/>
        <v>5.17</v>
      </c>
      <c r="T190" s="125">
        <f t="shared" si="146"/>
        <v>5.57</v>
      </c>
      <c r="U190" s="125">
        <f t="shared" si="146"/>
        <v>0</v>
      </c>
      <c r="V190" s="125">
        <f t="shared" si="146"/>
        <v>551.16999999999996</v>
      </c>
      <c r="W190" s="125">
        <f t="shared" si="146"/>
        <v>563.83999999999992</v>
      </c>
      <c r="X190" s="125">
        <f t="shared" si="146"/>
        <v>607.23</v>
      </c>
      <c r="Y190" s="125">
        <f t="shared" si="146"/>
        <v>654.04000000000008</v>
      </c>
      <c r="Z190" s="125">
        <f t="shared" si="146"/>
        <v>143.02000000000001</v>
      </c>
      <c r="AA190" s="125">
        <f t="shared" si="146"/>
        <v>153.82999999999998</v>
      </c>
      <c r="AB190" s="125">
        <f t="shared" si="146"/>
        <v>8.64</v>
      </c>
      <c r="AC190" s="125">
        <f t="shared" si="146"/>
        <v>9.48</v>
      </c>
    </row>
    <row r="191" spans="1:29" ht="19.5" customHeight="1" x14ac:dyDescent="0.3">
      <c r="A191" s="8"/>
      <c r="B191" s="72" t="s">
        <v>133</v>
      </c>
      <c r="C191" s="26"/>
      <c r="D191" s="30"/>
      <c r="E191" s="30">
        <f>E190+E180</f>
        <v>53.69</v>
      </c>
      <c r="F191" s="30">
        <f t="shared" ref="F191:AC191" si="147">F190+F180</f>
        <v>55.381999999999998</v>
      </c>
      <c r="G191" s="30">
        <f t="shared" si="147"/>
        <v>50.169999999999987</v>
      </c>
      <c r="H191" s="30">
        <f t="shared" si="147"/>
        <v>50.969999999999992</v>
      </c>
      <c r="I191" s="30">
        <f t="shared" si="147"/>
        <v>210.38</v>
      </c>
      <c r="J191" s="30">
        <f t="shared" si="147"/>
        <v>219.90600000000001</v>
      </c>
      <c r="K191" s="30">
        <f t="shared" si="147"/>
        <v>1497.1</v>
      </c>
      <c r="L191" s="30">
        <f t="shared" si="147"/>
        <v>1552.88</v>
      </c>
      <c r="M191" s="30">
        <f t="shared" si="147"/>
        <v>1.6174000000000002</v>
      </c>
      <c r="N191" s="30">
        <f t="shared" si="147"/>
        <v>1.8850000000000002</v>
      </c>
      <c r="O191" s="30">
        <f t="shared" si="147"/>
        <v>43.838000000000001</v>
      </c>
      <c r="P191" s="30">
        <f t="shared" si="147"/>
        <v>48.738000000000007</v>
      </c>
      <c r="Q191" s="30">
        <f t="shared" si="147"/>
        <v>414</v>
      </c>
      <c r="R191" s="30">
        <f t="shared" si="147"/>
        <v>450</v>
      </c>
      <c r="S191" s="30">
        <f t="shared" si="147"/>
        <v>5.6559999999999997</v>
      </c>
      <c r="T191" s="30">
        <f t="shared" si="147"/>
        <v>6.056</v>
      </c>
      <c r="U191" s="30" t="e">
        <f t="shared" si="147"/>
        <v>#VALUE!</v>
      </c>
      <c r="V191" s="30">
        <f t="shared" si="147"/>
        <v>816.99</v>
      </c>
      <c r="W191" s="30">
        <f t="shared" si="147"/>
        <v>829.66</v>
      </c>
      <c r="X191" s="30">
        <f t="shared" si="147"/>
        <v>885.23</v>
      </c>
      <c r="Y191" s="30">
        <f t="shared" si="147"/>
        <v>932.04000000000008</v>
      </c>
      <c r="Z191" s="30">
        <f t="shared" si="147"/>
        <v>195.72000000000003</v>
      </c>
      <c r="AA191" s="30">
        <f t="shared" si="147"/>
        <v>206.52999999999997</v>
      </c>
      <c r="AB191" s="30">
        <f t="shared" si="147"/>
        <v>10.47</v>
      </c>
      <c r="AC191" s="30">
        <f t="shared" si="147"/>
        <v>11.31</v>
      </c>
    </row>
    <row r="192" spans="1:29" ht="15" customHeight="1" x14ac:dyDescent="0.3">
      <c r="A192" s="133" t="s">
        <v>2</v>
      </c>
      <c r="B192" s="131" t="s">
        <v>3</v>
      </c>
      <c r="C192" s="127" t="s">
        <v>4</v>
      </c>
      <c r="D192" s="128"/>
      <c r="E192" s="139" t="s">
        <v>5</v>
      </c>
      <c r="F192" s="140"/>
      <c r="G192" s="140"/>
      <c r="H192" s="140"/>
      <c r="I192" s="140"/>
      <c r="J192" s="141"/>
      <c r="K192" s="127" t="s">
        <v>6</v>
      </c>
      <c r="L192" s="128"/>
      <c r="M192" s="142" t="s">
        <v>7</v>
      </c>
      <c r="N192" s="143"/>
      <c r="O192" s="143"/>
      <c r="P192" s="143"/>
      <c r="Q192" s="143"/>
      <c r="R192" s="143"/>
      <c r="S192" s="143"/>
      <c r="T192" s="144"/>
      <c r="U192" s="80"/>
      <c r="V192" s="142" t="s">
        <v>8</v>
      </c>
      <c r="W192" s="145"/>
      <c r="X192" s="145"/>
      <c r="Y192" s="145"/>
      <c r="Z192" s="145"/>
      <c r="AA192" s="145"/>
      <c r="AB192" s="145"/>
      <c r="AC192" s="145"/>
    </row>
    <row r="193" spans="1:29" ht="13.5" customHeight="1" x14ac:dyDescent="0.3">
      <c r="A193" s="135"/>
      <c r="B193" s="132"/>
      <c r="C193" s="129"/>
      <c r="D193" s="130"/>
      <c r="E193" s="70" t="s">
        <v>9</v>
      </c>
      <c r="F193" s="72"/>
      <c r="G193" s="70" t="s">
        <v>10</v>
      </c>
      <c r="H193" s="72"/>
      <c r="I193" s="73" t="s">
        <v>11</v>
      </c>
      <c r="J193" s="74"/>
      <c r="K193" s="129"/>
      <c r="L193" s="130"/>
      <c r="M193" s="33" t="s">
        <v>12</v>
      </c>
      <c r="N193" s="33" t="s">
        <v>12</v>
      </c>
      <c r="O193" s="33" t="s">
        <v>13</v>
      </c>
      <c r="P193" s="33" t="s">
        <v>13</v>
      </c>
      <c r="Q193" s="33" t="s">
        <v>14</v>
      </c>
      <c r="R193" s="33" t="s">
        <v>14</v>
      </c>
      <c r="S193" s="33" t="s">
        <v>15</v>
      </c>
      <c r="T193" s="33" t="s">
        <v>15</v>
      </c>
      <c r="U193" s="3"/>
      <c r="V193" s="3" t="s">
        <v>16</v>
      </c>
      <c r="W193" s="3" t="s">
        <v>16</v>
      </c>
      <c r="X193" s="3" t="s">
        <v>17</v>
      </c>
      <c r="Y193" s="3" t="s">
        <v>17</v>
      </c>
      <c r="Z193" s="3" t="s">
        <v>18</v>
      </c>
      <c r="AA193" s="3" t="s">
        <v>18</v>
      </c>
      <c r="AB193" s="3" t="s">
        <v>19</v>
      </c>
      <c r="AC193" s="3" t="s">
        <v>19</v>
      </c>
    </row>
    <row r="194" spans="1:29" ht="22.5" customHeight="1" x14ac:dyDescent="0.3">
      <c r="A194" s="135"/>
      <c r="B194" s="64"/>
      <c r="C194" s="26" t="s">
        <v>20</v>
      </c>
      <c r="D194" s="26" t="s">
        <v>21</v>
      </c>
      <c r="E194" s="26" t="s">
        <v>22</v>
      </c>
      <c r="F194" s="26" t="s">
        <v>21</v>
      </c>
      <c r="G194" s="26" t="s">
        <v>23</v>
      </c>
      <c r="H194" s="26" t="s">
        <v>21</v>
      </c>
      <c r="I194" s="26" t="s">
        <v>24</v>
      </c>
      <c r="J194" s="26" t="s">
        <v>21</v>
      </c>
      <c r="K194" s="26" t="s">
        <v>24</v>
      </c>
      <c r="L194" s="26" t="s">
        <v>21</v>
      </c>
      <c r="M194" s="26" t="s">
        <v>20</v>
      </c>
      <c r="N194" s="26" t="s">
        <v>21</v>
      </c>
      <c r="O194" s="26" t="s">
        <v>20</v>
      </c>
      <c r="P194" s="26" t="s">
        <v>21</v>
      </c>
      <c r="Q194" s="26" t="s">
        <v>20</v>
      </c>
      <c r="R194" s="26" t="s">
        <v>21</v>
      </c>
      <c r="S194" s="26" t="s">
        <v>20</v>
      </c>
      <c r="T194" s="26" t="s">
        <v>21</v>
      </c>
      <c r="U194" s="82" t="s">
        <v>25</v>
      </c>
      <c r="V194" s="4" t="s">
        <v>20</v>
      </c>
      <c r="W194" s="4" t="s">
        <v>21</v>
      </c>
      <c r="X194" s="4" t="s">
        <v>20</v>
      </c>
      <c r="Y194" s="4" t="s">
        <v>21</v>
      </c>
      <c r="Z194" s="4" t="s">
        <v>20</v>
      </c>
      <c r="AA194" s="4" t="s">
        <v>21</v>
      </c>
      <c r="AB194" s="4" t="s">
        <v>20</v>
      </c>
      <c r="AC194" s="4" t="s">
        <v>21</v>
      </c>
    </row>
    <row r="195" spans="1:29" ht="15" customHeight="1" x14ac:dyDescent="0.3">
      <c r="A195" s="117"/>
      <c r="B195" s="75" t="s">
        <v>126</v>
      </c>
      <c r="C195" s="76"/>
      <c r="D195" s="76"/>
      <c r="E195" s="76"/>
      <c r="F195" s="76"/>
      <c r="G195" s="76"/>
      <c r="H195" s="76"/>
      <c r="I195" s="27"/>
      <c r="J195" s="27"/>
      <c r="K195" s="27"/>
      <c r="L195" s="27"/>
      <c r="M195" s="33"/>
      <c r="N195" s="33"/>
      <c r="O195" s="33"/>
      <c r="P195" s="33"/>
      <c r="Q195" s="33"/>
      <c r="R195" s="33"/>
      <c r="S195" s="33"/>
      <c r="T195" s="3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4" customHeight="1" x14ac:dyDescent="0.3">
      <c r="A196" s="118">
        <v>213</v>
      </c>
      <c r="B196" s="78" t="s">
        <v>99</v>
      </c>
      <c r="C196" s="63">
        <v>250</v>
      </c>
      <c r="D196" s="63">
        <v>250</v>
      </c>
      <c r="E196" s="99">
        <v>6.08</v>
      </c>
      <c r="F196" s="99">
        <v>7.6</v>
      </c>
      <c r="G196" s="99">
        <v>6.64</v>
      </c>
      <c r="H196" s="99">
        <v>8.3000000000000007</v>
      </c>
      <c r="I196" s="99">
        <v>19.600000000000001</v>
      </c>
      <c r="J196" s="99">
        <v>24.5</v>
      </c>
      <c r="K196" s="27">
        <v>166.8</v>
      </c>
      <c r="L196" s="27">
        <v>208.5</v>
      </c>
      <c r="M196" s="27">
        <v>0.09</v>
      </c>
      <c r="N196" s="27">
        <v>0.113</v>
      </c>
      <c r="O196" s="27">
        <v>13.96</v>
      </c>
      <c r="P196" s="27">
        <v>17.45</v>
      </c>
      <c r="Q196" s="27">
        <v>54</v>
      </c>
      <c r="R196" s="27">
        <v>58</v>
      </c>
      <c r="S196" s="27">
        <v>0</v>
      </c>
      <c r="T196" s="27">
        <v>0</v>
      </c>
      <c r="U196" s="19" t="s">
        <v>99</v>
      </c>
      <c r="V196" s="5">
        <v>19.7</v>
      </c>
      <c r="W196" s="5">
        <v>24.62</v>
      </c>
      <c r="X196" s="5">
        <v>53.3</v>
      </c>
      <c r="Y196" s="5">
        <v>66.63</v>
      </c>
      <c r="Z196" s="5">
        <v>21.6</v>
      </c>
      <c r="AA196" s="13">
        <v>27</v>
      </c>
      <c r="AB196" s="5">
        <v>0.8</v>
      </c>
      <c r="AC196" s="5">
        <v>1</v>
      </c>
    </row>
    <row r="197" spans="1:29" ht="12.75" customHeight="1" x14ac:dyDescent="0.3">
      <c r="A197" s="8"/>
      <c r="B197" s="78" t="s">
        <v>90</v>
      </c>
      <c r="C197" s="63">
        <v>10</v>
      </c>
      <c r="D197" s="63">
        <v>10</v>
      </c>
      <c r="E197" s="99">
        <v>1.8</v>
      </c>
      <c r="F197" s="99">
        <v>1.8</v>
      </c>
      <c r="G197" s="99">
        <v>4.8</v>
      </c>
      <c r="H197" s="99">
        <v>4.8</v>
      </c>
      <c r="I197" s="99">
        <v>0.04</v>
      </c>
      <c r="J197" s="99">
        <v>0.04</v>
      </c>
      <c r="K197" s="27">
        <v>50.8</v>
      </c>
      <c r="L197" s="27">
        <v>50.8</v>
      </c>
      <c r="M197" s="27">
        <v>3.5999999999999997E-2</v>
      </c>
      <c r="N197" s="27">
        <v>3.5999999999999997E-2</v>
      </c>
      <c r="O197" s="27">
        <v>0.16</v>
      </c>
      <c r="P197" s="27">
        <v>0.16</v>
      </c>
      <c r="Q197" s="27">
        <v>28.8</v>
      </c>
      <c r="R197" s="27">
        <v>28.8</v>
      </c>
      <c r="S197" s="27">
        <v>0</v>
      </c>
      <c r="T197" s="27">
        <v>0</v>
      </c>
      <c r="U197" s="83" t="s">
        <v>90</v>
      </c>
      <c r="V197" s="5">
        <v>100</v>
      </c>
      <c r="W197" s="5">
        <v>100</v>
      </c>
      <c r="X197" s="5">
        <v>54</v>
      </c>
      <c r="Y197" s="5">
        <v>54</v>
      </c>
      <c r="Z197" s="5">
        <v>5</v>
      </c>
      <c r="AA197" s="13">
        <v>5</v>
      </c>
      <c r="AB197" s="5">
        <v>0.11</v>
      </c>
      <c r="AC197" s="5">
        <v>0.11</v>
      </c>
    </row>
    <row r="198" spans="1:29" ht="14.25" customHeight="1" x14ac:dyDescent="0.3">
      <c r="A198" s="8">
        <v>216</v>
      </c>
      <c r="B198" s="78" t="s">
        <v>31</v>
      </c>
      <c r="C198" s="63" t="s">
        <v>32</v>
      </c>
      <c r="D198" s="63" t="s">
        <v>32</v>
      </c>
      <c r="E198" s="99">
        <v>0.2</v>
      </c>
      <c r="F198" s="99">
        <v>0.2</v>
      </c>
      <c r="G198" s="99">
        <v>0</v>
      </c>
      <c r="H198" s="27">
        <v>0</v>
      </c>
      <c r="I198" s="99">
        <v>19.39</v>
      </c>
      <c r="J198" s="99">
        <v>19.39</v>
      </c>
      <c r="K198" s="27">
        <v>92</v>
      </c>
      <c r="L198" s="27">
        <v>92</v>
      </c>
      <c r="M198" s="27">
        <v>0</v>
      </c>
      <c r="N198" s="27">
        <v>0</v>
      </c>
      <c r="O198" s="27">
        <v>4</v>
      </c>
      <c r="P198" s="27">
        <v>4</v>
      </c>
      <c r="Q198" s="27">
        <v>0</v>
      </c>
      <c r="R198" s="27">
        <v>0</v>
      </c>
      <c r="S198" s="27">
        <v>0</v>
      </c>
      <c r="T198" s="27">
        <v>0</v>
      </c>
      <c r="U198" s="83" t="s">
        <v>31</v>
      </c>
      <c r="V198" s="5">
        <v>14</v>
      </c>
      <c r="W198" s="5">
        <v>14</v>
      </c>
      <c r="X198" s="5">
        <v>14</v>
      </c>
      <c r="Y198" s="5">
        <v>14</v>
      </c>
      <c r="Z198" s="5">
        <v>1</v>
      </c>
      <c r="AA198" s="13">
        <v>1</v>
      </c>
      <c r="AB198" s="5">
        <v>0.01</v>
      </c>
      <c r="AC198" s="5">
        <v>0.01</v>
      </c>
    </row>
    <row r="199" spans="1:29" x14ac:dyDescent="0.3">
      <c r="A199" s="8"/>
      <c r="B199" s="66" t="s">
        <v>29</v>
      </c>
      <c r="C199" s="65">
        <v>50</v>
      </c>
      <c r="D199" s="65">
        <v>60</v>
      </c>
      <c r="E199" s="28">
        <v>2.94</v>
      </c>
      <c r="F199" s="28">
        <v>5.88</v>
      </c>
      <c r="G199" s="28">
        <v>0.24</v>
      </c>
      <c r="H199" s="29">
        <v>0.48</v>
      </c>
      <c r="I199" s="28">
        <v>14.58</v>
      </c>
      <c r="J199" s="28">
        <v>29.16</v>
      </c>
      <c r="K199" s="29">
        <v>71.400000000000006</v>
      </c>
      <c r="L199" s="29">
        <v>142.80000000000001</v>
      </c>
      <c r="M199" s="29">
        <v>0.06</v>
      </c>
      <c r="N199" s="29">
        <v>0.12</v>
      </c>
      <c r="O199" s="29">
        <v>0</v>
      </c>
      <c r="P199" s="29">
        <v>0</v>
      </c>
      <c r="Q199" s="29">
        <v>0</v>
      </c>
      <c r="R199" s="29">
        <v>0</v>
      </c>
      <c r="S199" s="29">
        <v>0.38400000000000001</v>
      </c>
      <c r="T199" s="29">
        <v>0.77</v>
      </c>
      <c r="U199" s="81" t="s">
        <v>29</v>
      </c>
      <c r="V199" s="11">
        <v>11.65</v>
      </c>
      <c r="W199" s="11">
        <v>23.3</v>
      </c>
      <c r="X199" s="11">
        <v>19.5</v>
      </c>
      <c r="Y199" s="11">
        <v>39</v>
      </c>
      <c r="Z199" s="11">
        <v>2.5739999999999998</v>
      </c>
      <c r="AA199" s="12">
        <v>5.1429999999999998</v>
      </c>
      <c r="AB199" s="11">
        <v>0.33</v>
      </c>
      <c r="AC199" s="11">
        <v>0.66</v>
      </c>
    </row>
    <row r="200" spans="1:29" ht="14.25" customHeight="1" x14ac:dyDescent="0.3">
      <c r="A200" s="8"/>
      <c r="B200" s="63" t="s">
        <v>54</v>
      </c>
      <c r="C200" s="65"/>
      <c r="D200" s="65"/>
      <c r="E200" s="36">
        <f>SUM(E196:E199)</f>
        <v>11.02</v>
      </c>
      <c r="F200" s="36">
        <f t="shared" ref="F200:T200" si="148">SUM(F196:F199)</f>
        <v>15.48</v>
      </c>
      <c r="G200" s="36">
        <f t="shared" si="148"/>
        <v>11.68</v>
      </c>
      <c r="H200" s="36">
        <f t="shared" si="148"/>
        <v>13.580000000000002</v>
      </c>
      <c r="I200" s="36">
        <f t="shared" si="148"/>
        <v>53.61</v>
      </c>
      <c r="J200" s="36">
        <f t="shared" si="148"/>
        <v>73.09</v>
      </c>
      <c r="K200" s="36">
        <f t="shared" si="148"/>
        <v>381</v>
      </c>
      <c r="L200" s="36">
        <f t="shared" si="148"/>
        <v>494.1</v>
      </c>
      <c r="M200" s="36">
        <f t="shared" si="148"/>
        <v>0.186</v>
      </c>
      <c r="N200" s="36">
        <f t="shared" si="148"/>
        <v>0.26900000000000002</v>
      </c>
      <c r="O200" s="36">
        <f t="shared" si="148"/>
        <v>18.12</v>
      </c>
      <c r="P200" s="36">
        <f t="shared" si="148"/>
        <v>21.61</v>
      </c>
      <c r="Q200" s="36">
        <f t="shared" si="148"/>
        <v>82.8</v>
      </c>
      <c r="R200" s="36">
        <f t="shared" si="148"/>
        <v>86.8</v>
      </c>
      <c r="S200" s="36">
        <f t="shared" si="148"/>
        <v>0.38400000000000001</v>
      </c>
      <c r="T200" s="36">
        <f t="shared" si="148"/>
        <v>0.77</v>
      </c>
      <c r="U200" s="82" t="s">
        <v>45</v>
      </c>
      <c r="V200" s="36">
        <f>SUM(V196:V199)</f>
        <v>145.35</v>
      </c>
      <c r="W200" s="36">
        <f t="shared" ref="W200:AC200" si="149">SUM(W196:W199)</f>
        <v>161.92000000000002</v>
      </c>
      <c r="X200" s="36">
        <f t="shared" si="149"/>
        <v>140.80000000000001</v>
      </c>
      <c r="Y200" s="36">
        <f t="shared" si="149"/>
        <v>173.63</v>
      </c>
      <c r="Z200" s="36">
        <f t="shared" si="149"/>
        <v>30.173999999999999</v>
      </c>
      <c r="AA200" s="36">
        <f t="shared" si="149"/>
        <v>38.143000000000001</v>
      </c>
      <c r="AB200" s="36">
        <f t="shared" si="149"/>
        <v>1.25</v>
      </c>
      <c r="AC200" s="36">
        <f t="shared" si="149"/>
        <v>1.7800000000000002</v>
      </c>
    </row>
    <row r="201" spans="1:29" ht="14.25" customHeight="1" x14ac:dyDescent="0.3">
      <c r="A201" s="8"/>
      <c r="B201" s="63" t="s">
        <v>64</v>
      </c>
      <c r="C201" s="63"/>
      <c r="D201" s="63"/>
      <c r="E201" s="30"/>
      <c r="F201" s="30"/>
      <c r="G201" s="30"/>
      <c r="H201" s="30"/>
      <c r="I201" s="30"/>
      <c r="J201" s="30"/>
      <c r="K201" s="27"/>
      <c r="L201" s="27"/>
      <c r="M201" s="29"/>
      <c r="N201" s="29"/>
      <c r="O201" s="29"/>
      <c r="P201" s="29"/>
      <c r="Q201" s="29"/>
      <c r="R201" s="29"/>
      <c r="S201" s="29"/>
      <c r="T201" s="29"/>
      <c r="U201" s="10"/>
      <c r="V201" s="11"/>
      <c r="W201" s="11"/>
      <c r="X201" s="11"/>
      <c r="Y201" s="11"/>
      <c r="Z201" s="11"/>
      <c r="AA201" s="12"/>
      <c r="AB201" s="11"/>
      <c r="AC201" s="11"/>
    </row>
    <row r="202" spans="1:29" ht="12" customHeight="1" x14ac:dyDescent="0.3">
      <c r="A202" s="8">
        <v>92</v>
      </c>
      <c r="B202" s="78" t="s">
        <v>112</v>
      </c>
      <c r="C202" s="63">
        <v>100</v>
      </c>
      <c r="D202" s="63">
        <v>100</v>
      </c>
      <c r="E202" s="26">
        <v>1.68</v>
      </c>
      <c r="F202" s="26">
        <v>1.68</v>
      </c>
      <c r="G202" s="26">
        <v>6.52</v>
      </c>
      <c r="H202" s="26">
        <v>6.52</v>
      </c>
      <c r="I202" s="26">
        <v>10.47</v>
      </c>
      <c r="J202" s="26">
        <v>10.47</v>
      </c>
      <c r="K202" s="27">
        <v>92.7</v>
      </c>
      <c r="L202" s="27">
        <v>92.7</v>
      </c>
      <c r="M202" s="27">
        <v>3.3000000000000002E-2</v>
      </c>
      <c r="N202" s="27">
        <v>3.3000000000000002E-2</v>
      </c>
      <c r="O202" s="27">
        <v>37.5</v>
      </c>
      <c r="P202" s="27">
        <v>37.5</v>
      </c>
      <c r="Q202" s="27">
        <v>92</v>
      </c>
      <c r="R202" s="27">
        <v>92</v>
      </c>
      <c r="S202" s="27">
        <v>0.23</v>
      </c>
      <c r="T202" s="27">
        <v>0.23</v>
      </c>
      <c r="U202" s="83" t="s">
        <v>55</v>
      </c>
      <c r="V202" s="5">
        <v>81</v>
      </c>
      <c r="W202" s="5">
        <v>81</v>
      </c>
      <c r="X202" s="5">
        <v>88.3</v>
      </c>
      <c r="Y202" s="5">
        <v>88.3</v>
      </c>
      <c r="Z202" s="5">
        <v>15</v>
      </c>
      <c r="AA202" s="13">
        <v>15</v>
      </c>
      <c r="AB202" s="5">
        <v>0.8</v>
      </c>
      <c r="AC202" s="5">
        <v>0.8</v>
      </c>
    </row>
    <row r="203" spans="1:29" ht="24.75" customHeight="1" x14ac:dyDescent="0.3">
      <c r="A203" s="8">
        <v>943</v>
      </c>
      <c r="B203" s="78" t="s">
        <v>100</v>
      </c>
      <c r="C203" s="63" t="s">
        <v>37</v>
      </c>
      <c r="D203" s="63" t="s">
        <v>38</v>
      </c>
      <c r="E203" s="34">
        <v>3.3</v>
      </c>
      <c r="F203" s="34">
        <v>4.0999999999999996</v>
      </c>
      <c r="G203" s="26">
        <v>3.3</v>
      </c>
      <c r="H203" s="26">
        <v>4.0999999999999996</v>
      </c>
      <c r="I203" s="26">
        <v>11.7</v>
      </c>
      <c r="J203" s="26">
        <v>14.7</v>
      </c>
      <c r="K203" s="27">
        <v>93</v>
      </c>
      <c r="L203" s="27">
        <v>117</v>
      </c>
      <c r="M203" s="27">
        <v>4.8000000000000001E-2</v>
      </c>
      <c r="N203" s="27">
        <v>6.3E-2</v>
      </c>
      <c r="O203" s="27">
        <v>8.64</v>
      </c>
      <c r="P203" s="27">
        <v>14.4</v>
      </c>
      <c r="Q203" s="27">
        <v>146</v>
      </c>
      <c r="R203" s="27">
        <v>180</v>
      </c>
      <c r="S203" s="27">
        <v>0.64</v>
      </c>
      <c r="T203" s="27">
        <v>0.8</v>
      </c>
      <c r="U203" s="83" t="s">
        <v>101</v>
      </c>
      <c r="V203" s="5">
        <v>46.4</v>
      </c>
      <c r="W203" s="5">
        <v>58</v>
      </c>
      <c r="X203" s="5">
        <v>160</v>
      </c>
      <c r="Y203" s="5">
        <v>200</v>
      </c>
      <c r="Z203" s="5">
        <v>24</v>
      </c>
      <c r="AA203" s="13">
        <v>30</v>
      </c>
      <c r="AB203" s="5">
        <v>1.04</v>
      </c>
      <c r="AC203" s="5">
        <v>1.3</v>
      </c>
    </row>
    <row r="204" spans="1:29" ht="25.5" customHeight="1" x14ac:dyDescent="0.3">
      <c r="A204" s="8">
        <v>315</v>
      </c>
      <c r="B204" s="78" t="s">
        <v>81</v>
      </c>
      <c r="C204" s="63" t="s">
        <v>27</v>
      </c>
      <c r="D204" s="63" t="s">
        <v>27</v>
      </c>
      <c r="E204" s="26">
        <v>5.4</v>
      </c>
      <c r="F204" s="26">
        <v>5.4</v>
      </c>
      <c r="G204" s="26">
        <v>9</v>
      </c>
      <c r="H204" s="26">
        <v>9</v>
      </c>
      <c r="I204" s="26">
        <v>31.64</v>
      </c>
      <c r="J204" s="26">
        <v>31.64</v>
      </c>
      <c r="K204" s="27">
        <v>242.25</v>
      </c>
      <c r="L204" s="27">
        <v>242.25</v>
      </c>
      <c r="M204" s="27">
        <v>0.18</v>
      </c>
      <c r="N204" s="27">
        <v>0.18</v>
      </c>
      <c r="O204" s="27">
        <v>0</v>
      </c>
      <c r="P204" s="27">
        <v>0</v>
      </c>
      <c r="Q204" s="27">
        <v>20</v>
      </c>
      <c r="R204" s="27">
        <v>20</v>
      </c>
      <c r="S204" s="27">
        <v>2.0249999999999999</v>
      </c>
      <c r="T204" s="27">
        <v>2.0249999999999999</v>
      </c>
      <c r="U204" s="83" t="s">
        <v>81</v>
      </c>
      <c r="V204" s="5">
        <v>27</v>
      </c>
      <c r="W204" s="5">
        <v>27</v>
      </c>
      <c r="X204" s="5">
        <v>272.25</v>
      </c>
      <c r="Y204" s="5">
        <v>272.25</v>
      </c>
      <c r="Z204" s="5">
        <v>78</v>
      </c>
      <c r="AA204" s="13">
        <v>78</v>
      </c>
      <c r="AB204" s="5">
        <v>3</v>
      </c>
      <c r="AC204" s="5">
        <v>3</v>
      </c>
    </row>
    <row r="205" spans="1:29" ht="15" customHeight="1" x14ac:dyDescent="0.3">
      <c r="A205" s="8">
        <v>170</v>
      </c>
      <c r="B205" s="78" t="s">
        <v>59</v>
      </c>
      <c r="C205" s="63">
        <v>90</v>
      </c>
      <c r="D205" s="63">
        <v>90</v>
      </c>
      <c r="E205" s="26">
        <v>8.33</v>
      </c>
      <c r="F205" s="26">
        <v>8.33</v>
      </c>
      <c r="G205" s="26">
        <v>12.9</v>
      </c>
      <c r="H205" s="26">
        <v>12.9</v>
      </c>
      <c r="I205" s="26">
        <v>8.1999999999999993</v>
      </c>
      <c r="J205" s="26">
        <v>8.1999999999999993</v>
      </c>
      <c r="K205" s="27">
        <v>192</v>
      </c>
      <c r="L205" s="27">
        <v>192</v>
      </c>
      <c r="M205" s="27">
        <v>7.4999999999999997E-2</v>
      </c>
      <c r="N205" s="27">
        <v>7.4999999999999997E-2</v>
      </c>
      <c r="O205" s="27">
        <v>0</v>
      </c>
      <c r="P205" s="27">
        <v>0</v>
      </c>
      <c r="Q205" s="27">
        <v>13</v>
      </c>
      <c r="R205" s="27">
        <v>13</v>
      </c>
      <c r="S205" s="27">
        <v>0.94</v>
      </c>
      <c r="T205" s="27">
        <v>0.94</v>
      </c>
      <c r="U205" s="83" t="s">
        <v>59</v>
      </c>
      <c r="V205" s="5">
        <v>22</v>
      </c>
      <c r="W205" s="5">
        <v>22</v>
      </c>
      <c r="X205" s="5">
        <v>75</v>
      </c>
      <c r="Y205" s="5">
        <v>75</v>
      </c>
      <c r="Z205" s="5">
        <v>14.56</v>
      </c>
      <c r="AA205" s="13">
        <v>14.56</v>
      </c>
      <c r="AB205" s="5">
        <v>0.6</v>
      </c>
      <c r="AC205" s="5">
        <v>0.6</v>
      </c>
    </row>
    <row r="206" spans="1:29" ht="24.75" customHeight="1" x14ac:dyDescent="0.3">
      <c r="A206" s="8">
        <v>679</v>
      </c>
      <c r="B206" s="78" t="s">
        <v>42</v>
      </c>
      <c r="C206" s="63">
        <v>200</v>
      </c>
      <c r="D206" s="63">
        <v>200</v>
      </c>
      <c r="E206" s="26">
        <v>0.6</v>
      </c>
      <c r="F206" s="26">
        <v>0.6</v>
      </c>
      <c r="G206" s="26">
        <v>0</v>
      </c>
      <c r="H206" s="26">
        <v>0</v>
      </c>
      <c r="I206" s="26">
        <v>31.4</v>
      </c>
      <c r="J206" s="26">
        <v>31.4</v>
      </c>
      <c r="K206" s="27">
        <v>124</v>
      </c>
      <c r="L206" s="27">
        <v>124</v>
      </c>
      <c r="M206" s="27">
        <v>0</v>
      </c>
      <c r="N206" s="27">
        <v>0</v>
      </c>
      <c r="O206" s="27">
        <v>15.4</v>
      </c>
      <c r="P206" s="27">
        <v>15.4</v>
      </c>
      <c r="Q206" s="27">
        <v>0</v>
      </c>
      <c r="R206" s="27">
        <v>0</v>
      </c>
      <c r="S206" s="27">
        <v>0</v>
      </c>
      <c r="T206" s="27">
        <v>0</v>
      </c>
      <c r="U206" s="83" t="s">
        <v>42</v>
      </c>
      <c r="V206" s="5">
        <v>16</v>
      </c>
      <c r="W206" s="5">
        <v>16</v>
      </c>
      <c r="X206" s="5">
        <v>15</v>
      </c>
      <c r="Y206" s="5">
        <v>15</v>
      </c>
      <c r="Z206" s="5">
        <v>11</v>
      </c>
      <c r="AA206" s="13">
        <v>11</v>
      </c>
      <c r="AB206" s="5">
        <v>1.2</v>
      </c>
      <c r="AC206" s="5">
        <v>1.2</v>
      </c>
    </row>
    <row r="207" spans="1:29" x14ac:dyDescent="0.3">
      <c r="A207" s="8"/>
      <c r="B207" s="78" t="s">
        <v>29</v>
      </c>
      <c r="C207" s="63">
        <v>50</v>
      </c>
      <c r="D207" s="63">
        <v>50</v>
      </c>
      <c r="E207" s="26">
        <v>4.9000000000000004</v>
      </c>
      <c r="F207" s="26">
        <v>4.9000000000000004</v>
      </c>
      <c r="G207" s="26">
        <v>0.4</v>
      </c>
      <c r="H207" s="26">
        <v>0.4</v>
      </c>
      <c r="I207" s="26">
        <v>24.3</v>
      </c>
      <c r="J207" s="26">
        <v>24.3</v>
      </c>
      <c r="K207" s="27">
        <v>119</v>
      </c>
      <c r="L207" s="27">
        <v>119</v>
      </c>
      <c r="M207" s="27">
        <v>0.1</v>
      </c>
      <c r="N207" s="27">
        <v>0.1</v>
      </c>
      <c r="O207" s="27">
        <v>0</v>
      </c>
      <c r="P207" s="27">
        <v>0</v>
      </c>
      <c r="Q207" s="27">
        <v>0</v>
      </c>
      <c r="R207" s="27">
        <v>0</v>
      </c>
      <c r="S207" s="27">
        <v>0.64</v>
      </c>
      <c r="T207" s="27">
        <v>0.64</v>
      </c>
      <c r="U207" s="83" t="s">
        <v>29</v>
      </c>
      <c r="V207" s="5">
        <v>19.420000000000002</v>
      </c>
      <c r="W207" s="5">
        <v>19.420000000000002</v>
      </c>
      <c r="X207" s="5">
        <v>32.5</v>
      </c>
      <c r="Y207" s="5">
        <v>32.5</v>
      </c>
      <c r="Z207" s="5">
        <v>4.29</v>
      </c>
      <c r="AA207" s="13">
        <v>4.29</v>
      </c>
      <c r="AB207" s="5">
        <v>0.55000000000000004</v>
      </c>
      <c r="AC207" s="5">
        <v>0.55000000000000004</v>
      </c>
    </row>
    <row r="208" spans="1:29" ht="13.5" customHeight="1" x14ac:dyDescent="0.3">
      <c r="A208" s="8"/>
      <c r="B208" s="78" t="s">
        <v>43</v>
      </c>
      <c r="C208" s="63">
        <v>50</v>
      </c>
      <c r="D208" s="63">
        <v>70</v>
      </c>
      <c r="E208" s="26">
        <v>2.33</v>
      </c>
      <c r="F208" s="26">
        <v>3.262</v>
      </c>
      <c r="G208" s="26">
        <v>0.31</v>
      </c>
      <c r="H208" s="27">
        <v>0.43</v>
      </c>
      <c r="I208" s="26">
        <v>13.44</v>
      </c>
      <c r="J208" s="26">
        <v>18.815999999999999</v>
      </c>
      <c r="K208" s="27">
        <v>65.33</v>
      </c>
      <c r="L208" s="27">
        <v>91.46</v>
      </c>
      <c r="M208" s="27">
        <v>7.0000000000000007E-2</v>
      </c>
      <c r="N208" s="27">
        <v>9.8000000000000004E-2</v>
      </c>
      <c r="O208" s="27">
        <v>0</v>
      </c>
      <c r="P208" s="27">
        <v>0</v>
      </c>
      <c r="Q208" s="27">
        <v>0</v>
      </c>
      <c r="R208" s="27">
        <v>0</v>
      </c>
      <c r="S208" s="27">
        <v>0.6</v>
      </c>
      <c r="T208" s="27">
        <v>0.84</v>
      </c>
      <c r="U208" s="83" t="s">
        <v>43</v>
      </c>
      <c r="V208" s="5">
        <v>16</v>
      </c>
      <c r="W208" s="5">
        <v>22.4</v>
      </c>
      <c r="X208" s="5">
        <v>61.5</v>
      </c>
      <c r="Y208" s="5">
        <v>86.1</v>
      </c>
      <c r="Z208" s="5">
        <v>10</v>
      </c>
      <c r="AA208" s="13">
        <v>14</v>
      </c>
      <c r="AB208" s="5">
        <v>1.33</v>
      </c>
      <c r="AC208" s="5">
        <v>1.86</v>
      </c>
    </row>
    <row r="209" spans="1:30" ht="15.75" customHeight="1" x14ac:dyDescent="0.3">
      <c r="A209" s="8"/>
      <c r="B209" s="78" t="s">
        <v>78</v>
      </c>
      <c r="C209" s="30">
        <v>50</v>
      </c>
      <c r="D209" s="30">
        <v>50</v>
      </c>
      <c r="E209" s="26">
        <v>3.75</v>
      </c>
      <c r="F209" s="26">
        <v>3.75</v>
      </c>
      <c r="G209" s="26">
        <v>5.9</v>
      </c>
      <c r="H209" s="27">
        <v>5.9</v>
      </c>
      <c r="I209" s="27">
        <v>37.200000000000003</v>
      </c>
      <c r="J209" s="27">
        <v>37.200000000000003</v>
      </c>
      <c r="K209" s="27">
        <v>218</v>
      </c>
      <c r="L209" s="26">
        <v>218</v>
      </c>
      <c r="M209" s="26">
        <v>0.04</v>
      </c>
      <c r="N209" s="26">
        <v>0.04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83" t="s">
        <v>78</v>
      </c>
      <c r="V209" s="6">
        <v>14.5</v>
      </c>
      <c r="W209" s="6">
        <v>14.5</v>
      </c>
      <c r="X209" s="6">
        <v>45</v>
      </c>
      <c r="Y209" s="6">
        <v>45</v>
      </c>
      <c r="Z209" s="6">
        <v>10</v>
      </c>
      <c r="AA209" s="6">
        <v>10</v>
      </c>
      <c r="AB209" s="6">
        <v>1.05</v>
      </c>
      <c r="AC209" s="6">
        <v>1.05</v>
      </c>
    </row>
    <row r="210" spans="1:30" ht="21" customHeight="1" x14ac:dyDescent="0.3">
      <c r="A210" s="8"/>
      <c r="B210" s="72" t="s">
        <v>132</v>
      </c>
      <c r="C210" s="30"/>
      <c r="D210" s="30"/>
      <c r="E210" s="30">
        <f>SUM(E202:E209)</f>
        <v>30.29</v>
      </c>
      <c r="F210" s="30">
        <f t="shared" ref="F210:T210" si="150">SUM(F202:F209)</f>
        <v>32.021999999999998</v>
      </c>
      <c r="G210" s="30">
        <f t="shared" si="150"/>
        <v>38.33</v>
      </c>
      <c r="H210" s="30">
        <f t="shared" si="150"/>
        <v>39.249999999999993</v>
      </c>
      <c r="I210" s="30">
        <f t="shared" si="150"/>
        <v>168.35000000000002</v>
      </c>
      <c r="J210" s="30">
        <f t="shared" si="150"/>
        <v>176.726</v>
      </c>
      <c r="K210" s="30">
        <f t="shared" si="150"/>
        <v>1146.2800000000002</v>
      </c>
      <c r="L210" s="30">
        <f t="shared" si="150"/>
        <v>1196.4100000000001</v>
      </c>
      <c r="M210" s="30">
        <f t="shared" si="150"/>
        <v>0.54600000000000004</v>
      </c>
      <c r="N210" s="30">
        <f t="shared" si="150"/>
        <v>0.58900000000000008</v>
      </c>
      <c r="O210" s="30">
        <f t="shared" si="150"/>
        <v>61.54</v>
      </c>
      <c r="P210" s="30">
        <f t="shared" si="150"/>
        <v>67.3</v>
      </c>
      <c r="Q210" s="30">
        <f t="shared" si="150"/>
        <v>271</v>
      </c>
      <c r="R210" s="30">
        <f t="shared" si="150"/>
        <v>305</v>
      </c>
      <c r="S210" s="30">
        <f t="shared" si="150"/>
        <v>5.0749999999999993</v>
      </c>
      <c r="T210" s="30">
        <f t="shared" si="150"/>
        <v>5.4749999999999996</v>
      </c>
      <c r="U210" s="82" t="s">
        <v>45</v>
      </c>
      <c r="V210" s="14">
        <f>SUM(V202:V209)</f>
        <v>242.32</v>
      </c>
      <c r="W210" s="14">
        <f t="shared" ref="W210:AC210" si="151">SUM(W202:W209)</f>
        <v>260.32000000000005</v>
      </c>
      <c r="X210" s="14">
        <f t="shared" si="151"/>
        <v>749.55</v>
      </c>
      <c r="Y210" s="14">
        <f t="shared" si="151"/>
        <v>814.15</v>
      </c>
      <c r="Z210" s="14">
        <f t="shared" si="151"/>
        <v>166.85</v>
      </c>
      <c r="AA210" s="14">
        <f t="shared" si="151"/>
        <v>176.85</v>
      </c>
      <c r="AB210" s="14">
        <f t="shared" si="151"/>
        <v>9.57</v>
      </c>
      <c r="AC210" s="14">
        <f t="shared" si="151"/>
        <v>10.36</v>
      </c>
    </row>
    <row r="211" spans="1:30" ht="24" customHeight="1" x14ac:dyDescent="0.3">
      <c r="A211" s="8"/>
      <c r="B211" s="72" t="s">
        <v>133</v>
      </c>
      <c r="C211" s="26"/>
      <c r="D211" s="30"/>
      <c r="E211" s="30">
        <f>E210+E200</f>
        <v>41.31</v>
      </c>
      <c r="F211" s="30">
        <f t="shared" ref="F211:T211" si="152">F210+F200</f>
        <v>47.501999999999995</v>
      </c>
      <c r="G211" s="30">
        <f t="shared" si="152"/>
        <v>50.01</v>
      </c>
      <c r="H211" s="30">
        <f t="shared" si="152"/>
        <v>52.83</v>
      </c>
      <c r="I211" s="30">
        <f t="shared" si="152"/>
        <v>221.96000000000004</v>
      </c>
      <c r="J211" s="30">
        <f t="shared" si="152"/>
        <v>249.816</v>
      </c>
      <c r="K211" s="30">
        <f t="shared" si="152"/>
        <v>1527.2800000000002</v>
      </c>
      <c r="L211" s="30">
        <f t="shared" si="152"/>
        <v>1690.5100000000002</v>
      </c>
      <c r="M211" s="30">
        <f t="shared" si="152"/>
        <v>0.73199999999999998</v>
      </c>
      <c r="N211" s="30">
        <f t="shared" si="152"/>
        <v>0.8580000000000001</v>
      </c>
      <c r="O211" s="30">
        <f t="shared" si="152"/>
        <v>79.66</v>
      </c>
      <c r="P211" s="30">
        <f t="shared" si="152"/>
        <v>88.91</v>
      </c>
      <c r="Q211" s="30">
        <f t="shared" si="152"/>
        <v>353.8</v>
      </c>
      <c r="R211" s="30">
        <f t="shared" si="152"/>
        <v>391.8</v>
      </c>
      <c r="S211" s="30">
        <f t="shared" si="152"/>
        <v>5.4589999999999996</v>
      </c>
      <c r="T211" s="30">
        <f t="shared" si="152"/>
        <v>6.2449999999999992</v>
      </c>
      <c r="U211" s="85" t="s">
        <v>46</v>
      </c>
      <c r="V211" s="15">
        <f>V210+V200</f>
        <v>387.66999999999996</v>
      </c>
      <c r="W211" s="15">
        <f t="shared" ref="W211:AC211" si="153">W210+W200</f>
        <v>422.24000000000007</v>
      </c>
      <c r="X211" s="15">
        <f t="shared" si="153"/>
        <v>890.34999999999991</v>
      </c>
      <c r="Y211" s="15">
        <f t="shared" si="153"/>
        <v>987.78</v>
      </c>
      <c r="Z211" s="15">
        <f t="shared" si="153"/>
        <v>197.024</v>
      </c>
      <c r="AA211" s="15">
        <f t="shared" si="153"/>
        <v>214.99299999999999</v>
      </c>
      <c r="AB211" s="15">
        <f t="shared" si="153"/>
        <v>10.82</v>
      </c>
      <c r="AC211" s="15">
        <f t="shared" si="153"/>
        <v>12.14</v>
      </c>
    </row>
    <row r="212" spans="1:30" ht="26.25" customHeight="1" x14ac:dyDescent="0.3">
      <c r="A212" s="83"/>
      <c r="B212" s="63" t="s">
        <v>131</v>
      </c>
      <c r="C212" s="30"/>
      <c r="D212" s="30"/>
      <c r="E212" s="35">
        <f t="shared" ref="E212:AC212" si="154">(E211+E191+E172+E152+E134+E112+E92+E73+E53+E33)/10</f>
        <v>44.164599999999993</v>
      </c>
      <c r="F212" s="35">
        <f t="shared" si="154"/>
        <v>48.8626</v>
      </c>
      <c r="G212" s="35">
        <f t="shared" si="154"/>
        <v>49.600099999999998</v>
      </c>
      <c r="H212" s="35">
        <f t="shared" si="154"/>
        <v>51.109500000000004</v>
      </c>
      <c r="I212" s="35">
        <f t="shared" si="154"/>
        <v>211.97399999999999</v>
      </c>
      <c r="J212" s="35">
        <f t="shared" si="154"/>
        <v>234.69200000000001</v>
      </c>
      <c r="K212" s="35">
        <f t="shared" si="154"/>
        <v>1413.1669999999999</v>
      </c>
      <c r="L212" s="35">
        <f t="shared" si="154"/>
        <v>1533.8820000000001</v>
      </c>
      <c r="M212" s="35">
        <f t="shared" si="154"/>
        <v>0.7943300000000002</v>
      </c>
      <c r="N212" s="35">
        <f t="shared" si="154"/>
        <v>0.9214500000000001</v>
      </c>
      <c r="O212" s="35">
        <f t="shared" si="154"/>
        <v>48.781199999999998</v>
      </c>
      <c r="P212" s="35">
        <f t="shared" si="154"/>
        <v>51.551799999999993</v>
      </c>
      <c r="Q212" s="35">
        <f t="shared" si="154"/>
        <v>568.92000000000007</v>
      </c>
      <c r="R212" s="35">
        <f t="shared" si="154"/>
        <v>604.92000000000007</v>
      </c>
      <c r="S212" s="35">
        <f t="shared" si="154"/>
        <v>6.2082499999999987</v>
      </c>
      <c r="T212" s="35">
        <f t="shared" si="154"/>
        <v>7.0376499999999993</v>
      </c>
      <c r="U212" s="35" t="e">
        <f t="shared" si="154"/>
        <v>#VALUE!</v>
      </c>
      <c r="V212" s="35">
        <f t="shared" si="154"/>
        <v>418.10899999999992</v>
      </c>
      <c r="W212" s="35">
        <f t="shared" si="154"/>
        <v>445.43500000000006</v>
      </c>
      <c r="X212" s="35">
        <f t="shared" si="154"/>
        <v>697.60000000000014</v>
      </c>
      <c r="Y212" s="35">
        <f t="shared" si="154"/>
        <v>763.02900000000011</v>
      </c>
      <c r="Z212" s="35">
        <f t="shared" si="154"/>
        <v>171.58700000000002</v>
      </c>
      <c r="AA212" s="35">
        <f t="shared" si="154"/>
        <v>183.86309999999997</v>
      </c>
      <c r="AB212" s="35">
        <f t="shared" si="154"/>
        <v>8.9002999999999997</v>
      </c>
      <c r="AC212" s="35">
        <f t="shared" si="154"/>
        <v>10.014900000000001</v>
      </c>
    </row>
    <row r="213" spans="1:30" ht="10.5" customHeight="1" x14ac:dyDescent="0.3">
      <c r="A213" s="120"/>
      <c r="B213" s="93"/>
      <c r="C213" s="93"/>
      <c r="D213" s="93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5"/>
      <c r="V213" s="96"/>
      <c r="W213" s="96"/>
      <c r="X213" s="96"/>
      <c r="Y213" s="96"/>
      <c r="Z213" s="96"/>
      <c r="AA213" s="96"/>
      <c r="AB213" s="96"/>
      <c r="AC213" s="96"/>
      <c r="AD213" s="97"/>
    </row>
    <row r="214" spans="1:30" s="1" customFormat="1" ht="39" customHeight="1" x14ac:dyDescent="0.3">
      <c r="A214" s="90"/>
      <c r="B214" s="171" t="s">
        <v>108</v>
      </c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1"/>
      <c r="AC214" s="171"/>
    </row>
    <row r="215" spans="1:30" s="1" customFormat="1" ht="15" customHeight="1" x14ac:dyDescent="0.3">
      <c r="A215" s="174" t="s">
        <v>102</v>
      </c>
      <c r="B215" s="176" t="s">
        <v>103</v>
      </c>
      <c r="C215" s="174"/>
      <c r="D215" s="174"/>
      <c r="E215" s="174" t="s">
        <v>5</v>
      </c>
      <c r="F215" s="174"/>
      <c r="G215" s="174"/>
      <c r="H215" s="175"/>
      <c r="I215" s="175"/>
      <c r="J215" s="175"/>
      <c r="K215" s="178" t="s">
        <v>6</v>
      </c>
      <c r="L215" s="179"/>
      <c r="M215" s="180" t="s">
        <v>7</v>
      </c>
      <c r="N215" s="180"/>
      <c r="O215" s="180"/>
      <c r="P215" s="180"/>
      <c r="Q215" s="180"/>
      <c r="R215" s="180"/>
      <c r="S215" s="180"/>
      <c r="T215" s="180"/>
      <c r="U215" s="176" t="s">
        <v>103</v>
      </c>
      <c r="V215" s="181" t="s">
        <v>8</v>
      </c>
      <c r="W215" s="182"/>
      <c r="X215" s="182"/>
      <c r="Y215" s="182"/>
      <c r="Z215" s="182"/>
      <c r="AA215" s="182"/>
      <c r="AB215" s="182"/>
      <c r="AC215" s="183"/>
    </row>
    <row r="216" spans="1:30" s="1" customFormat="1" x14ac:dyDescent="0.3">
      <c r="A216" s="175"/>
      <c r="B216" s="177"/>
      <c r="C216" s="175"/>
      <c r="D216" s="175"/>
      <c r="E216" s="174" t="s">
        <v>9</v>
      </c>
      <c r="F216" s="175"/>
      <c r="G216" s="174" t="s">
        <v>10</v>
      </c>
      <c r="H216" s="175"/>
      <c r="I216" s="178" t="s">
        <v>11</v>
      </c>
      <c r="J216" s="178"/>
      <c r="K216" s="179"/>
      <c r="L216" s="179"/>
      <c r="M216" s="108" t="s">
        <v>12</v>
      </c>
      <c r="N216" s="108" t="s">
        <v>12</v>
      </c>
      <c r="O216" s="108" t="s">
        <v>13</v>
      </c>
      <c r="P216" s="108" t="s">
        <v>13</v>
      </c>
      <c r="Q216" s="108" t="s">
        <v>14</v>
      </c>
      <c r="R216" s="108" t="s">
        <v>14</v>
      </c>
      <c r="S216" s="108" t="s">
        <v>15</v>
      </c>
      <c r="T216" s="108" t="s">
        <v>15</v>
      </c>
      <c r="U216" s="177"/>
      <c r="V216" s="108" t="s">
        <v>16</v>
      </c>
      <c r="W216" s="108" t="s">
        <v>16</v>
      </c>
      <c r="X216" s="108" t="s">
        <v>17</v>
      </c>
      <c r="Y216" s="108" t="s">
        <v>17</v>
      </c>
      <c r="Z216" s="108" t="s">
        <v>18</v>
      </c>
      <c r="AA216" s="108" t="s">
        <v>18</v>
      </c>
      <c r="AB216" s="108" t="s">
        <v>19</v>
      </c>
      <c r="AC216" s="108" t="s">
        <v>19</v>
      </c>
    </row>
    <row r="217" spans="1:30" s="1" customFormat="1" ht="26.25" customHeight="1" x14ac:dyDescent="0.3">
      <c r="A217" s="175"/>
      <c r="B217" s="177"/>
      <c r="C217" s="87"/>
      <c r="D217" s="87"/>
      <c r="E217" s="91" t="s">
        <v>109</v>
      </c>
      <c r="F217" s="92" t="s">
        <v>110</v>
      </c>
      <c r="G217" s="91" t="s">
        <v>109</v>
      </c>
      <c r="H217" s="92" t="s">
        <v>110</v>
      </c>
      <c r="I217" s="91" t="s">
        <v>109</v>
      </c>
      <c r="J217" s="92" t="s">
        <v>110</v>
      </c>
      <c r="K217" s="91" t="s">
        <v>109</v>
      </c>
      <c r="L217" s="92" t="s">
        <v>110</v>
      </c>
      <c r="M217" s="109" t="s">
        <v>20</v>
      </c>
      <c r="N217" s="109" t="s">
        <v>21</v>
      </c>
      <c r="O217" s="109" t="s">
        <v>20</v>
      </c>
      <c r="P217" s="109" t="s">
        <v>21</v>
      </c>
      <c r="Q217" s="109" t="s">
        <v>20</v>
      </c>
      <c r="R217" s="109" t="s">
        <v>21</v>
      </c>
      <c r="S217" s="109" t="s">
        <v>20</v>
      </c>
      <c r="T217" s="109" t="s">
        <v>21</v>
      </c>
      <c r="U217" s="177"/>
      <c r="V217" s="110" t="s">
        <v>20</v>
      </c>
      <c r="W217" s="110" t="s">
        <v>21</v>
      </c>
      <c r="X217" s="110" t="s">
        <v>20</v>
      </c>
      <c r="Y217" s="110" t="s">
        <v>21</v>
      </c>
      <c r="Z217" s="110" t="s">
        <v>20</v>
      </c>
      <c r="AA217" s="110" t="s">
        <v>21</v>
      </c>
      <c r="AB217" s="110" t="s">
        <v>20</v>
      </c>
      <c r="AC217" s="110" t="s">
        <v>21</v>
      </c>
    </row>
    <row r="218" spans="1:30" s="1" customFormat="1" ht="40.5" customHeight="1" x14ac:dyDescent="0.3">
      <c r="A218" s="46">
        <v>1</v>
      </c>
      <c r="B218" s="47" t="s">
        <v>121</v>
      </c>
      <c r="C218" s="46"/>
      <c r="D218" s="46"/>
      <c r="E218" s="46">
        <v>46.2</v>
      </c>
      <c r="F218" s="46">
        <v>54</v>
      </c>
      <c r="G218" s="46">
        <v>47.4</v>
      </c>
      <c r="H218" s="46">
        <v>55.2</v>
      </c>
      <c r="I218" s="46">
        <v>201</v>
      </c>
      <c r="J218" s="46">
        <v>229.8</v>
      </c>
      <c r="K218" s="60">
        <v>1410</v>
      </c>
      <c r="L218" s="54">
        <v>1632</v>
      </c>
      <c r="M218" s="111">
        <v>0.72</v>
      </c>
      <c r="N218" s="111">
        <v>0.84</v>
      </c>
      <c r="O218" s="111">
        <v>36</v>
      </c>
      <c r="P218" s="111">
        <v>42</v>
      </c>
      <c r="Q218" s="111">
        <v>420</v>
      </c>
      <c r="R218" s="111">
        <v>540</v>
      </c>
      <c r="S218" s="112">
        <v>5.5</v>
      </c>
      <c r="T218" s="111">
        <v>6.6</v>
      </c>
      <c r="U218" s="47" t="s">
        <v>113</v>
      </c>
      <c r="V218" s="113">
        <v>660</v>
      </c>
      <c r="W218" s="113">
        <v>720</v>
      </c>
      <c r="X218" s="113">
        <v>660</v>
      </c>
      <c r="Y218" s="113">
        <v>720</v>
      </c>
      <c r="Z218" s="113">
        <v>150</v>
      </c>
      <c r="AA218" s="113">
        <v>180</v>
      </c>
      <c r="AB218" s="113">
        <v>7.2</v>
      </c>
      <c r="AC218" s="113">
        <v>10.8</v>
      </c>
    </row>
    <row r="219" spans="1:30" s="1" customFormat="1" ht="45" customHeight="1" x14ac:dyDescent="0.3">
      <c r="A219" s="54">
        <v>2</v>
      </c>
      <c r="B219" s="114" t="s">
        <v>122</v>
      </c>
      <c r="C219" s="54"/>
      <c r="D219" s="54"/>
      <c r="E219" s="60">
        <f t="shared" ref="E219:AC219" si="155">(E211+E191+E172+E152+E134+E112+E92+E73+E53+E33)/10</f>
        <v>44.164599999999993</v>
      </c>
      <c r="F219" s="60">
        <f t="shared" si="155"/>
        <v>48.8626</v>
      </c>
      <c r="G219" s="60">
        <f t="shared" si="155"/>
        <v>49.600099999999998</v>
      </c>
      <c r="H219" s="60">
        <f t="shared" si="155"/>
        <v>51.109500000000004</v>
      </c>
      <c r="I219" s="60">
        <f t="shared" si="155"/>
        <v>211.97399999999999</v>
      </c>
      <c r="J219" s="60">
        <f t="shared" si="155"/>
        <v>234.69200000000001</v>
      </c>
      <c r="K219" s="60">
        <f t="shared" si="155"/>
        <v>1413.1669999999999</v>
      </c>
      <c r="L219" s="60">
        <f t="shared" si="155"/>
        <v>1533.8820000000001</v>
      </c>
      <c r="M219" s="60">
        <f t="shared" si="155"/>
        <v>0.7943300000000002</v>
      </c>
      <c r="N219" s="60">
        <f t="shared" si="155"/>
        <v>0.9214500000000001</v>
      </c>
      <c r="O219" s="60">
        <f t="shared" si="155"/>
        <v>48.781199999999998</v>
      </c>
      <c r="P219" s="60">
        <f t="shared" si="155"/>
        <v>51.551799999999993</v>
      </c>
      <c r="Q219" s="60">
        <f t="shared" si="155"/>
        <v>568.92000000000007</v>
      </c>
      <c r="R219" s="60">
        <f t="shared" si="155"/>
        <v>604.92000000000007</v>
      </c>
      <c r="S219" s="60">
        <f t="shared" si="155"/>
        <v>6.2082499999999987</v>
      </c>
      <c r="T219" s="60">
        <f t="shared" si="155"/>
        <v>7.0376499999999993</v>
      </c>
      <c r="U219" s="60" t="e">
        <f t="shared" si="155"/>
        <v>#VALUE!</v>
      </c>
      <c r="V219" s="60">
        <f t="shared" si="155"/>
        <v>418.10899999999992</v>
      </c>
      <c r="W219" s="60">
        <f t="shared" si="155"/>
        <v>445.43500000000006</v>
      </c>
      <c r="X219" s="60">
        <f t="shared" si="155"/>
        <v>697.60000000000014</v>
      </c>
      <c r="Y219" s="60">
        <f t="shared" si="155"/>
        <v>763.02900000000011</v>
      </c>
      <c r="Z219" s="60">
        <f t="shared" si="155"/>
        <v>171.58700000000002</v>
      </c>
      <c r="AA219" s="60">
        <f t="shared" si="155"/>
        <v>183.86309999999997</v>
      </c>
      <c r="AB219" s="60">
        <f t="shared" si="155"/>
        <v>8.9002999999999997</v>
      </c>
      <c r="AC219" s="60">
        <f t="shared" si="155"/>
        <v>10.014900000000001</v>
      </c>
    </row>
    <row r="220" spans="1:30" s="1" customFormat="1" ht="17.25" customHeight="1" x14ac:dyDescent="0.3">
      <c r="A220" s="42"/>
      <c r="B220" s="167" t="s">
        <v>104</v>
      </c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</row>
    <row r="221" spans="1:30" s="1" customFormat="1" ht="15.6" x14ac:dyDescent="0.3">
      <c r="A221" s="49"/>
      <c r="B221" s="50" t="s">
        <v>105</v>
      </c>
      <c r="C221" s="49"/>
      <c r="D221" s="49"/>
      <c r="E221" s="49"/>
      <c r="F221" s="49"/>
      <c r="G221" s="49"/>
      <c r="H221" s="49"/>
      <c r="I221" s="51"/>
      <c r="J221" s="51"/>
      <c r="K221" s="51"/>
      <c r="L221" s="51"/>
      <c r="M221" s="52"/>
      <c r="N221" s="49"/>
      <c r="O221" s="49"/>
      <c r="P221" s="49"/>
      <c r="Q221" s="49"/>
      <c r="R221" s="49"/>
      <c r="S221" s="49"/>
      <c r="T221" s="49"/>
      <c r="U221" s="50"/>
      <c r="V221" s="49"/>
      <c r="W221" s="49"/>
      <c r="X221" s="49"/>
      <c r="Y221" s="49"/>
      <c r="Z221" s="49"/>
      <c r="AA221" s="49"/>
      <c r="AB221" s="49"/>
      <c r="AC221" s="49"/>
    </row>
    <row r="222" spans="1:30" s="1" customFormat="1" ht="15.6" x14ac:dyDescent="0.3">
      <c r="A222" s="49"/>
      <c r="B222" s="50" t="s">
        <v>106</v>
      </c>
      <c r="C222" s="49"/>
      <c r="D222" s="49"/>
      <c r="E222" s="49"/>
      <c r="F222" s="49"/>
      <c r="G222" s="49"/>
      <c r="H222" s="49"/>
      <c r="I222" s="51"/>
      <c r="J222" s="51"/>
      <c r="K222" s="51"/>
      <c r="L222" s="51"/>
      <c r="M222" s="49"/>
      <c r="N222" s="49"/>
      <c r="O222" s="49"/>
      <c r="P222" s="49"/>
      <c r="Q222" s="49"/>
      <c r="R222" s="49"/>
      <c r="S222" s="49"/>
      <c r="T222" s="49"/>
      <c r="U222" s="50"/>
      <c r="V222" s="49"/>
      <c r="W222" s="49"/>
      <c r="X222" s="49"/>
      <c r="Y222" s="49"/>
      <c r="Z222" s="49"/>
      <c r="AA222" s="49"/>
      <c r="AB222" s="49"/>
      <c r="AC222" s="49"/>
    </row>
    <row r="223" spans="1:30" s="1" customFormat="1" ht="18" x14ac:dyDescent="0.35">
      <c r="A223" s="49" t="s">
        <v>134</v>
      </c>
      <c r="B223" s="50"/>
      <c r="C223" s="49"/>
      <c r="D223" s="49"/>
      <c r="E223" s="49"/>
      <c r="F223" s="49"/>
      <c r="G223" s="126"/>
      <c r="H223" s="43"/>
      <c r="I223" s="45"/>
      <c r="J223" s="45"/>
      <c r="K223" s="45"/>
      <c r="L223" s="45"/>
      <c r="M223" s="43"/>
      <c r="N223" s="43"/>
      <c r="O223" s="43"/>
      <c r="P223" s="43"/>
      <c r="Q223" s="43"/>
      <c r="R223" s="43"/>
      <c r="S223" s="43"/>
      <c r="T223" s="43"/>
      <c r="U223" s="44"/>
      <c r="V223" s="43"/>
      <c r="W223" s="43"/>
      <c r="X223" s="43"/>
      <c r="Y223" s="43"/>
      <c r="Z223" s="43"/>
      <c r="AA223" s="43"/>
      <c r="AB223" s="43"/>
      <c r="AC223" s="43"/>
    </row>
  </sheetData>
  <mergeCells count="101">
    <mergeCell ref="A215:A217"/>
    <mergeCell ref="B215:B217"/>
    <mergeCell ref="C215:D216"/>
    <mergeCell ref="E215:J215"/>
    <mergeCell ref="K215:L216"/>
    <mergeCell ref="M215:T215"/>
    <mergeCell ref="U215:U217"/>
    <mergeCell ref="V215:AC215"/>
    <mergeCell ref="E216:F216"/>
    <mergeCell ref="G216:H216"/>
    <mergeCell ref="I216:J216"/>
    <mergeCell ref="B220:AC220"/>
    <mergeCell ref="C12:D13"/>
    <mergeCell ref="B12:B14"/>
    <mergeCell ref="M12:T12"/>
    <mergeCell ref="B214:AC214"/>
    <mergeCell ref="M93:T93"/>
    <mergeCell ref="M54:T54"/>
    <mergeCell ref="G55:H55"/>
    <mergeCell ref="E55:F55"/>
    <mergeCell ref="E93:J93"/>
    <mergeCell ref="V34:AC34"/>
    <mergeCell ref="V74:AC74"/>
    <mergeCell ref="V93:AC93"/>
    <mergeCell ref="V54:AC54"/>
    <mergeCell ref="E35:F35"/>
    <mergeCell ref="G35:H35"/>
    <mergeCell ref="I35:J35"/>
    <mergeCell ref="K34:L35"/>
    <mergeCell ref="E74:J74"/>
    <mergeCell ref="M135:T135"/>
    <mergeCell ref="V135:AC135"/>
    <mergeCell ref="M113:T113"/>
    <mergeCell ref="V113:AC113"/>
    <mergeCell ref="M74:T74"/>
    <mergeCell ref="M34:T34"/>
    <mergeCell ref="A3:G3"/>
    <mergeCell ref="J3:S3"/>
    <mergeCell ref="A5:C5"/>
    <mergeCell ref="A9:T9"/>
    <mergeCell ref="A10:T10"/>
    <mergeCell ref="J5:T5"/>
    <mergeCell ref="P6:Q6"/>
    <mergeCell ref="A8:AC8"/>
    <mergeCell ref="G13:H13"/>
    <mergeCell ref="I13:J13"/>
    <mergeCell ref="E12:J12"/>
    <mergeCell ref="K12:L13"/>
    <mergeCell ref="E13:F13"/>
    <mergeCell ref="V12:AC12"/>
    <mergeCell ref="A11:T11"/>
    <mergeCell ref="A12:A14"/>
    <mergeCell ref="C34:D34"/>
    <mergeCell ref="B34:B35"/>
    <mergeCell ref="B54:B55"/>
    <mergeCell ref="K54:L55"/>
    <mergeCell ref="E54:J54"/>
    <mergeCell ref="K135:L136"/>
    <mergeCell ref="G136:H136"/>
    <mergeCell ref="E136:F136"/>
    <mergeCell ref="E34:J34"/>
    <mergeCell ref="E135:J135"/>
    <mergeCell ref="K74:L75"/>
    <mergeCell ref="K93:L94"/>
    <mergeCell ref="C74:D75"/>
    <mergeCell ref="M173:T173"/>
    <mergeCell ref="V173:AC173"/>
    <mergeCell ref="E173:J173"/>
    <mergeCell ref="E192:J192"/>
    <mergeCell ref="M192:T192"/>
    <mergeCell ref="V192:AC192"/>
    <mergeCell ref="K173:L174"/>
    <mergeCell ref="K192:L193"/>
    <mergeCell ref="M153:T153"/>
    <mergeCell ref="V153:AC153"/>
    <mergeCell ref="E153:J153"/>
    <mergeCell ref="K153:L154"/>
    <mergeCell ref="C173:D174"/>
    <mergeCell ref="C192:D193"/>
    <mergeCell ref="C153:D154"/>
    <mergeCell ref="C113:D114"/>
    <mergeCell ref="B113:B114"/>
    <mergeCell ref="K113:L114"/>
    <mergeCell ref="C93:D94"/>
    <mergeCell ref="C54:D55"/>
    <mergeCell ref="A34:A35"/>
    <mergeCell ref="A74:A76"/>
    <mergeCell ref="A135:A137"/>
    <mergeCell ref="A153:A155"/>
    <mergeCell ref="A113:A117"/>
    <mergeCell ref="A173:A175"/>
    <mergeCell ref="A192:A194"/>
    <mergeCell ref="B135:B136"/>
    <mergeCell ref="B153:B154"/>
    <mergeCell ref="B173:B174"/>
    <mergeCell ref="B192:B193"/>
    <mergeCell ref="A54:A56"/>
    <mergeCell ref="B74:B75"/>
    <mergeCell ref="B93:B94"/>
    <mergeCell ref="E113:J113"/>
    <mergeCell ref="C135:D136"/>
  </mergeCells>
  <pageMargins left="0.78740157480314965" right="0.39370078740157483" top="0.74803149606299213" bottom="0.35433070866141736" header="0.11811023622047245" footer="0.11811023622047245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stol_kk</cp:lastModifiedBy>
  <cp:lastPrinted>2024-09-11T04:55:39Z</cp:lastPrinted>
  <dcterms:created xsi:type="dcterms:W3CDTF">2020-11-17T06:45:11Z</dcterms:created>
  <dcterms:modified xsi:type="dcterms:W3CDTF">2025-01-15T09:07:10Z</dcterms:modified>
</cp:coreProperties>
</file>